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одостік PROFiL" sheetId="1" r:id="rId4"/>
  </sheets>
  <definedNames/>
  <calcPr/>
</workbook>
</file>

<file path=xl/sharedStrings.xml><?xml version="1.0" encoding="utf-8"?>
<sst xmlns="http://schemas.openxmlformats.org/spreadsheetml/2006/main" count="178" uniqueCount="76">
  <si>
    <t>ДахТрейд Веб-сайт</t>
  </si>
  <si>
    <t>м. Рівне, вул. Курчатова, 20</t>
  </si>
  <si>
    <r>
      <rPr>
        <rFont val="Montserrat, Arial"/>
        <b/>
        <color theme="1"/>
        <sz val="12.0"/>
      </rPr>
      <t xml:space="preserve">телефон: 
</t>
    </r>
    <r>
      <rPr>
        <rFont val="Montserrat, Arial"/>
        <b val="0"/>
        <color theme="1"/>
        <sz val="12.0"/>
      </rPr>
      <t>+380 67 364 09 98
+380 67 364 09 97</t>
    </r>
    <r>
      <rPr>
        <rFont val="Montserrat, Arial"/>
        <b/>
        <color theme="1"/>
        <sz val="12.0"/>
      </rPr>
      <t xml:space="preserve">
email:
</t>
    </r>
    <r>
      <rPr>
        <rFont val="Montserrat, Arial"/>
        <b val="0"/>
        <color theme="1"/>
        <sz val="12.0"/>
      </rPr>
      <t>dachtradecomua@gmail.com
zayets.dachtrade@gmail.com
krasko.dachtrade@gmail.com</t>
    </r>
  </si>
  <si>
    <t>Дата</t>
  </si>
  <si>
    <t>PROFiL - водостічна система з ПВХ з гарантією на механічну стійкість і стійкість кольору всієї системи 10 років. Виробляється в Польщі вже понад 35 років. В Україні ця система експлуатується 23 роки, її обрали 700 000 українських сімей, що робить її найпопулярнішим водостоком країни.</t>
  </si>
  <si>
    <t>Введіть знижку</t>
  </si>
  <si>
    <t>Введіть курс</t>
  </si>
  <si>
    <t>Прайс діє з 23.03.2022</t>
  </si>
  <si>
    <t>Система 90/75</t>
  </si>
  <si>
    <t>Система 130/100</t>
  </si>
  <si>
    <t xml:space="preserve"> </t>
  </si>
  <si>
    <t>Фото</t>
  </si>
  <si>
    <t>Найменування товару</t>
  </si>
  <si>
    <t>Одиниця виміру</t>
  </si>
  <si>
    <t>Кількість штук
в упаковці</t>
  </si>
  <si>
    <t>Роздрібна вартість, євро</t>
  </si>
  <si>
    <t>Роздрібна вартість, грн</t>
  </si>
  <si>
    <t>Вартість зі знижкою, грн</t>
  </si>
  <si>
    <t xml:space="preserve">Ринва Ø90, довж. 3м </t>
  </si>
  <si>
    <t>п.м.</t>
  </si>
  <si>
    <t xml:space="preserve">Ринва Ø130, довж. 3м </t>
  </si>
  <si>
    <t>Труба водостічная Ø75, довж. 3м і 4м</t>
  </si>
  <si>
    <t>Труба водостічная Ø100, довж.3м і 4м</t>
  </si>
  <si>
    <t>Кут зовнішній "Z"  90º</t>
  </si>
  <si>
    <t>шт.</t>
  </si>
  <si>
    <t>Кут зовнішній "Z" 90º</t>
  </si>
  <si>
    <t>Кут зовнішній "Z"  135º</t>
  </si>
  <si>
    <t>Кут внутрішній "W" 90º</t>
  </si>
  <si>
    <t>Кут внутрішній "W" 135º</t>
  </si>
  <si>
    <t>Кут довільній (80º -175º)</t>
  </si>
  <si>
    <t>під замовлення</t>
  </si>
  <si>
    <t>Заглушка ринви права Р</t>
  </si>
  <si>
    <t>Заглушка ринви ліва L</t>
  </si>
  <si>
    <t>Лійка прохідна</t>
  </si>
  <si>
    <t>Лійка ліва L</t>
  </si>
  <si>
    <t>Лійка права Р</t>
  </si>
  <si>
    <t>Коліно Ø75/60º</t>
  </si>
  <si>
    <t>Коліно Ø100/60º</t>
  </si>
  <si>
    <t>Коліно дворозтрубне Ø75/67º</t>
  </si>
  <si>
    <t>Коліно дворозтрубне Ø100/67º</t>
  </si>
  <si>
    <t>З'єднувач труби</t>
  </si>
  <si>
    <t>З'єднувач ринви</t>
  </si>
  <si>
    <t>З'єднувач ринви  з вкладкою</t>
  </si>
  <si>
    <t>Ревізія без решітки</t>
  </si>
  <si>
    <t>Ревізія з решіткою</t>
  </si>
  <si>
    <t>Держак ринви ПВХ</t>
  </si>
  <si>
    <t xml:space="preserve">Трійник редукційний Ø100/75/67º </t>
  </si>
  <si>
    <t>Захисна сітка від листя LEVEX (2м)</t>
  </si>
  <si>
    <t xml:space="preserve">Трійник Ø75/75/67º </t>
  </si>
  <si>
    <t xml:space="preserve">Трійник   Ø100/100/67º </t>
  </si>
  <si>
    <t>Держак ринви металевий</t>
  </si>
  <si>
    <t>Держак ринви металевий малий</t>
  </si>
  <si>
    <t>Держак труби металевий L100</t>
  </si>
  <si>
    <t>Держак труби металевий L160</t>
  </si>
  <si>
    <t>Держак труби металевий L220</t>
  </si>
  <si>
    <t>Держак труби ПВХ L100</t>
  </si>
  <si>
    <t>Держак труби ПВХ L160</t>
  </si>
  <si>
    <t>Держак труби для вент. фасадів</t>
  </si>
  <si>
    <t>Держак труби ПВХ L220</t>
  </si>
  <si>
    <t>Відведення для збору води Ø75**</t>
  </si>
  <si>
    <t>Коліно  довільне</t>
  </si>
  <si>
    <t>Відведення для збору води Ø100**</t>
  </si>
  <si>
    <t>Коліно  довільне дворозтрубне</t>
  </si>
  <si>
    <t xml:space="preserve">Коліно  довільне </t>
  </si>
  <si>
    <t>Колодязь зливний боковий Ø75/Ø100*</t>
  </si>
  <si>
    <t xml:space="preserve">Коліно  довільне дворозтрубне </t>
  </si>
  <si>
    <t>Колодязь зливний прямий Ø75/Ø100*</t>
  </si>
  <si>
    <t>Трійник  довільний</t>
  </si>
  <si>
    <t>Горло ринви</t>
  </si>
  <si>
    <t>* Елементи виробляються в коричневому і сірому кольорі</t>
  </si>
  <si>
    <t>** Елемент виробляється в коричневому RAL 8017 і білому кольорі RAL 9016</t>
  </si>
  <si>
    <t>Термін доставки позицій під замовлення - 2 тижні. Замовлення кратно упаковці.</t>
  </si>
  <si>
    <t xml:space="preserve">Чоний колір RAL 9005. Строк доставки 1 тиждень з центрального складу. </t>
  </si>
  <si>
    <t>Ідеально в комплексі:</t>
  </si>
  <si>
    <t>Система поверхневого водовідведення</t>
  </si>
  <si>
    <t xml:space="preserve">Карнизна підшива з ПВХ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</si>
</sst>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0.0"/>
  </numFmts>
  <fonts count="26">
    <font>
      <sz val="10.0"/>
      <color rgb="FF000000"/>
      <name val="Arial"/>
      <scheme val="minor"/>
    </font>
    <font>
      <sz val="28.0"/>
      <color theme="1"/>
      <name val="Calibri"/>
    </font>
    <font>
      <sz val="16.0"/>
      <color theme="1"/>
      <name val="Calibri"/>
    </font>
    <font>
      <u/>
      <sz val="20.0"/>
      <color rgb="FF0000FF"/>
      <name val="Arial"/>
    </font>
    <font>
      <sz val="11.0"/>
      <color theme="1"/>
      <name val="Calibri"/>
    </font>
    <font>
      <sz val="22.0"/>
      <color theme="1"/>
      <name val="Calibri"/>
    </font>
    <font>
      <u/>
      <sz val="12.0"/>
      <color rgb="FF34A853"/>
      <name val="&quot;Century Gothic&quot;"/>
    </font>
    <font/>
    <font>
      <sz val="12.0"/>
      <color theme="1"/>
      <name val="Montserrat"/>
    </font>
    <font>
      <u/>
      <sz val="20.0"/>
      <color rgb="FF0000FF"/>
      <name val="Arial"/>
    </font>
    <font>
      <b/>
      <sz val="12.0"/>
      <color theme="1"/>
      <name val="Montserrat"/>
    </font>
    <font>
      <sz val="12.0"/>
      <color rgb="FF666666"/>
      <name val="&quot;Century Gothic&quot;"/>
    </font>
    <font>
      <sz val="18.0"/>
      <color rgb="FF000000"/>
      <name val="Montserrat"/>
    </font>
    <font>
      <b/>
      <sz val="16.0"/>
      <color theme="1"/>
      <name val="Calibri"/>
    </font>
    <font>
      <b/>
      <sz val="22.0"/>
      <color rgb="FFFF6600"/>
      <name val="Calibri"/>
    </font>
    <font>
      <b/>
      <sz val="16.0"/>
      <color rgb="FF000000"/>
      <name val="Calibri"/>
    </font>
    <font>
      <sz val="18.0"/>
      <color theme="1"/>
      <name val="Calibri"/>
    </font>
    <font>
      <sz val="11.0"/>
      <color rgb="FF0066CC"/>
      <name val="H"/>
    </font>
    <font>
      <sz val="11.0"/>
      <color theme="1"/>
      <name val="H"/>
    </font>
    <font>
      <b/>
      <sz val="22.0"/>
      <color theme="1"/>
      <name val="Calibri"/>
    </font>
    <font>
      <b/>
      <sz val="48.0"/>
      <color theme="0"/>
      <name val="Calibri"/>
    </font>
    <font>
      <sz val="36.0"/>
      <color theme="1"/>
      <name val="Calibri"/>
    </font>
    <font>
      <sz val="48.0"/>
      <color theme="1"/>
      <name val="Calibri"/>
    </font>
    <font>
      <b/>
      <sz val="40.0"/>
      <color rgb="FFFF6600"/>
      <name val="Calibri"/>
    </font>
    <font>
      <u/>
      <sz val="48.0"/>
      <color rgb="FF0000FF"/>
      <name val="Arial"/>
    </font>
    <font>
      <u/>
      <sz val="48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4A853"/>
        <bgColor rgb="FF34A853"/>
      </patternFill>
    </fill>
    <fill>
      <patternFill patternType="solid">
        <fgColor rgb="FFFFFF00"/>
        <bgColor rgb="FFFFFF00"/>
      </patternFill>
    </fill>
  </fills>
  <borders count="13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shrinkToFit="0" vertical="center" wrapText="1"/>
    </xf>
    <xf borderId="1" fillId="3" fontId="6" numFmtId="0" xfId="0" applyAlignment="1" applyBorder="1" applyFill="1" applyFont="1">
      <alignment horizontal="right" shrinkToFit="0" vertical="bottom" wrapText="1"/>
    </xf>
    <xf borderId="2" fillId="0" fontId="7" numFmtId="0" xfId="0" applyBorder="1" applyFont="1"/>
    <xf borderId="3" fillId="0" fontId="8" numFmtId="0" xfId="0" applyAlignment="1" applyBorder="1" applyFont="1">
      <alignment horizontal="right" readingOrder="0" vertical="bottom"/>
    </xf>
    <xf borderId="4" fillId="0" fontId="7" numFmtId="0" xfId="0" applyBorder="1" applyFont="1"/>
    <xf borderId="5" fillId="0" fontId="7" numFmtId="0" xfId="0" applyBorder="1" applyFont="1"/>
    <xf borderId="6" fillId="2" fontId="1" numFmtId="0" xfId="0" applyAlignment="1" applyBorder="1" applyFont="1">
      <alignment horizontal="center" vertical="center"/>
    </xf>
    <xf borderId="7" fillId="0" fontId="2" numFmtId="0" xfId="0" applyBorder="1" applyFont="1"/>
    <xf borderId="7" fillId="0" fontId="9" numFmtId="0" xfId="0" applyBorder="1" applyFont="1"/>
    <xf borderId="7" fillId="0" fontId="4" numFmtId="0" xfId="0" applyBorder="1" applyFont="1"/>
    <xf borderId="7" fillId="0" fontId="5" numFmtId="0" xfId="0" applyAlignment="1" applyBorder="1" applyFont="1">
      <alignment shrinkToFit="0" vertical="center" wrapText="1"/>
    </xf>
    <xf borderId="3" fillId="0" fontId="10" numFmtId="0" xfId="0" applyAlignment="1" applyBorder="1" applyFont="1">
      <alignment horizontal="right" readingOrder="0" vertical="bottom"/>
    </xf>
    <xf borderId="7" fillId="0" fontId="5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readingOrder="0" shrinkToFit="0" vertical="center" wrapText="1"/>
    </xf>
    <xf borderId="3" fillId="3" fontId="11" numFmtId="164" xfId="0" applyAlignment="1" applyBorder="1" applyFont="1" applyNumberFormat="1">
      <alignment horizontal="right" vertical="bottom"/>
    </xf>
    <xf borderId="0" fillId="4" fontId="4" numFmtId="0" xfId="0" applyFill="1" applyFont="1"/>
    <xf borderId="0" fillId="0" fontId="12" numFmtId="0" xfId="0" applyAlignment="1" applyFont="1">
      <alignment horizontal="center" readingOrder="0" shrinkToFit="0" vertical="center" wrapText="1"/>
    </xf>
    <xf borderId="2" fillId="2" fontId="13" numFmtId="0" xfId="0" applyAlignment="1" applyBorder="1" applyFont="1">
      <alignment horizontal="center" shrinkToFit="0" vertical="center" wrapText="1"/>
    </xf>
    <xf borderId="5" fillId="5" fontId="13" numFmtId="0" xfId="0" applyAlignment="1" applyBorder="1" applyFill="1" applyFont="1">
      <alignment horizontal="center" shrinkToFit="0" vertical="center" wrapText="1"/>
    </xf>
    <xf borderId="8" fillId="5" fontId="13" numFmtId="0" xfId="0" applyAlignment="1" applyBorder="1" applyFont="1">
      <alignment horizontal="center" shrinkToFit="0" vertical="center" wrapText="1"/>
    </xf>
    <xf borderId="2" fillId="2" fontId="13" numFmtId="9" xfId="0" applyAlignment="1" applyBorder="1" applyFont="1" applyNumberFormat="1">
      <alignment horizontal="center" vertical="center"/>
    </xf>
    <xf borderId="5" fillId="5" fontId="13" numFmtId="9" xfId="0" applyAlignment="1" applyBorder="1" applyFont="1" applyNumberFormat="1">
      <alignment horizontal="center" readingOrder="0" vertical="center"/>
    </xf>
    <xf borderId="8" fillId="5" fontId="13" numFmtId="165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3" fillId="0" fontId="14" numFmtId="0" xfId="0" applyAlignment="1" applyBorder="1" applyFont="1">
      <alignment horizontal="center" vertical="center"/>
    </xf>
    <xf borderId="0" fillId="0" fontId="4" numFmtId="0" xfId="0" applyAlignment="1" applyFont="1">
      <alignment readingOrder="0"/>
    </xf>
    <xf borderId="9" fillId="0" fontId="15" numFmtId="0" xfId="0" applyAlignment="1" applyBorder="1" applyFont="1">
      <alignment horizontal="center" shrinkToFit="0" vertical="center" wrapText="1"/>
    </xf>
    <xf borderId="8" fillId="0" fontId="15" numFmtId="0" xfId="0" applyAlignment="1" applyBorder="1" applyFont="1">
      <alignment horizontal="center" shrinkToFit="0" vertical="center" wrapText="1"/>
    </xf>
    <xf borderId="8" fillId="0" fontId="15" numFmtId="0" xfId="0" applyAlignment="1" applyBorder="1" applyFont="1">
      <alignment horizontal="center" readingOrder="0" shrinkToFit="0" vertical="center" wrapText="1"/>
    </xf>
    <xf borderId="8" fillId="5" fontId="15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vertical="center"/>
    </xf>
    <xf borderId="5" fillId="0" fontId="2" numFmtId="2" xfId="0" applyAlignment="1" applyBorder="1" applyFont="1" applyNumberFormat="1">
      <alignment horizontal="left" shrinkToFit="0" vertical="center" wrapText="1"/>
    </xf>
    <xf borderId="8" fillId="0" fontId="2" numFmtId="2" xfId="0" applyAlignment="1" applyBorder="1" applyFont="1" applyNumberFormat="1">
      <alignment horizontal="center" vertical="center"/>
    </xf>
    <xf borderId="8" fillId="0" fontId="2" numFmtId="1" xfId="0" applyAlignment="1" applyBorder="1" applyFont="1" applyNumberFormat="1">
      <alignment horizontal="center" vertical="center"/>
    </xf>
    <xf borderId="3" fillId="0" fontId="2" numFmtId="2" xfId="0" applyAlignment="1" applyBorder="1" applyFont="1" applyNumberFormat="1">
      <alignment horizontal="center" vertical="center"/>
    </xf>
    <xf borderId="10" fillId="5" fontId="2" numFmtId="2" xfId="0" applyAlignment="1" applyBorder="1" applyFont="1" applyNumberFormat="1">
      <alignment horizontal="center" vertical="center"/>
    </xf>
    <xf borderId="8" fillId="5" fontId="2" numFmtId="2" xfId="0" applyAlignment="1" applyBorder="1" applyFont="1" applyNumberFormat="1">
      <alignment horizontal="center" vertical="center"/>
    </xf>
    <xf borderId="0" fillId="0" fontId="16" numFmtId="2" xfId="0" applyFont="1" applyNumberFormat="1"/>
    <xf borderId="11" fillId="0" fontId="2" numFmtId="0" xfId="0" applyAlignment="1" applyBorder="1" applyFont="1">
      <alignment vertical="center"/>
    </xf>
    <xf borderId="0" fillId="0" fontId="16" numFmtId="0" xfId="0" applyFont="1"/>
    <xf borderId="8" fillId="0" fontId="2" numFmtId="1" xfId="0" applyAlignment="1" applyBorder="1" applyFont="1" applyNumberFormat="1">
      <alignment horizontal="center" shrinkToFit="0" vertical="center" wrapText="1"/>
    </xf>
    <xf borderId="11" fillId="0" fontId="2" numFmtId="0" xfId="0" applyAlignment="1" applyBorder="1" applyFont="1">
      <alignment horizontal="center" vertical="center"/>
    </xf>
    <xf borderId="11" fillId="0" fontId="7" numFmtId="0" xfId="0" applyBorder="1" applyFont="1"/>
    <xf borderId="12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center"/>
    </xf>
    <xf borderId="8" fillId="0" fontId="2" numFmtId="0" xfId="0" applyAlignment="1" applyBorder="1" applyFont="1">
      <alignment horizontal="center" vertical="center"/>
    </xf>
    <xf borderId="0" fillId="0" fontId="17" numFmtId="0" xfId="0" applyFont="1"/>
    <xf borderId="0" fillId="0" fontId="18" numFmtId="0" xfId="0" applyFont="1"/>
    <xf borderId="0" fillId="0" fontId="18" numFmtId="0" xfId="0" applyAlignment="1" applyFont="1">
      <alignment horizontal="center" vertical="center"/>
    </xf>
    <xf borderId="0" fillId="0" fontId="18" numFmtId="2" xfId="0" applyFont="1" applyNumberFormat="1"/>
    <xf borderId="0" fillId="0" fontId="5" numFmtId="0" xfId="0" applyFont="1"/>
    <xf borderId="0" fillId="0" fontId="19" numFmtId="0" xfId="0" applyFont="1"/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1" fillId="0" fontId="21" numFmtId="0" xfId="0" applyAlignment="1" applyBorder="1" applyFont="1">
      <alignment horizontal="center" vertical="center"/>
    </xf>
    <xf borderId="0" fillId="0" fontId="21" numFmtId="0" xfId="0" applyAlignment="1" applyFont="1">
      <alignment vertical="center"/>
    </xf>
    <xf borderId="0" fillId="0" fontId="22" numFmtId="0" xfId="0" applyFont="1"/>
    <xf borderId="1" fillId="0" fontId="4" numFmtId="0" xfId="0" applyBorder="1" applyFont="1"/>
    <xf borderId="0" fillId="0" fontId="4" numFmtId="0" xfId="0" applyAlignment="1" applyFont="1">
      <alignment horizontal="left"/>
    </xf>
    <xf borderId="0" fillId="0" fontId="21" numFmtId="0" xfId="0" applyAlignment="1" applyFont="1">
      <alignment horizontal="left"/>
    </xf>
    <xf borderId="0" fillId="0" fontId="22" numFmtId="0" xfId="0" applyAlignment="1" applyFont="1">
      <alignment horizontal="center" shrinkToFit="0" wrapText="1"/>
    </xf>
    <xf borderId="0" fillId="0" fontId="23" numFmtId="0" xfId="0" applyAlignment="1" applyFont="1">
      <alignment horizontal="left" shrinkToFit="0" vertical="center" wrapText="1"/>
    </xf>
    <xf borderId="0" fillId="0" fontId="24" numFmtId="0" xfId="0" applyAlignment="1" applyFont="1">
      <alignment horizontal="left" vertical="center"/>
    </xf>
    <xf borderId="0" fillId="0" fontId="22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25" numFmtId="0" xfId="0" applyAlignment="1" applyFont="1">
      <alignment horizontal="center" vertical="center"/>
    </xf>
    <xf borderId="0" fillId="0" fontId="2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4.jpg"/><Relationship Id="rId3" Type="http://schemas.openxmlformats.org/officeDocument/2006/relationships/image" Target="../media/image5.png"/><Relationship Id="rId4" Type="http://schemas.openxmlformats.org/officeDocument/2006/relationships/image" Target="../media/image2.png"/><Relationship Id="rId5" Type="http://schemas.openxmlformats.org/officeDocument/2006/relationships/image" Target="../media/image1.png"/><Relationship Id="rId6" Type="http://schemas.openxmlformats.org/officeDocument/2006/relationships/image" Target="../media/image7.png"/><Relationship Id="rId7" Type="http://schemas.openxmlformats.org/officeDocument/2006/relationships/image" Target="../media/image3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50</xdr:row>
      <xdr:rowOff>0</xdr:rowOff>
    </xdr:from>
    <xdr:ext cx="2200275" cy="2105025"/>
    <xdr:grpSp>
      <xdr:nvGrpSpPr>
        <xdr:cNvPr id="2" name="Shape 2"/>
        <xdr:cNvGrpSpPr/>
      </xdr:nvGrpSpPr>
      <xdr:grpSpPr>
        <a:xfrm>
          <a:off x="4245863" y="2727486"/>
          <a:ext cx="2200275" cy="2105025"/>
          <a:chOff x="4245863" y="2727486"/>
          <a:chExt cx="2200275" cy="2105025"/>
        </a:xfrm>
      </xdr:grpSpPr>
      <xdr:grpSp>
        <xdr:nvGrpSpPr>
          <xdr:cNvPr id="3" name="Shape 3"/>
          <xdr:cNvGrpSpPr/>
        </xdr:nvGrpSpPr>
        <xdr:grpSpPr>
          <a:xfrm>
            <a:off x="4245863" y="2727486"/>
            <a:ext cx="2200275" cy="2105025"/>
            <a:chOff x="1492250" y="33988375"/>
            <a:chExt cx="2301875" cy="2016125"/>
          </a:xfrm>
        </xdr:grpSpPr>
        <xdr:sp>
          <xdr:nvSpPr>
            <xdr:cNvPr id="4" name="Shape 4"/>
            <xdr:cNvSpPr/>
          </xdr:nvSpPr>
          <xdr:spPr>
            <a:xfrm>
              <a:off x="1492250" y="33988375"/>
              <a:ext cx="2301875" cy="201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492250" y="33988375"/>
              <a:ext cx="2301875" cy="2016125"/>
            </a:xfrm>
            <a:prstGeom prst="roundRect">
              <a:avLst>
                <a:gd fmla="val 16667" name="adj"/>
              </a:avLst>
            </a:prstGeom>
            <a:solidFill>
              <a:srgbClr val="45322E"/>
            </a:solidFill>
            <a:ln cap="flat" cmpd="sng" w="9525">
              <a:solidFill>
                <a:srgbClr val="45322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 txBox="1"/>
          </xdr:nvSpPr>
          <xdr:spPr>
            <a:xfrm>
              <a:off x="1651000" y="35210750"/>
              <a:ext cx="1952625" cy="619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8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RAL 8017</a:t>
              </a:r>
              <a:endParaRPr b="1" sz="2800">
                <a:solidFill>
                  <a:schemeClr val="lt1"/>
                </a:solidFill>
              </a:endParaRPr>
            </a:p>
          </xdr:txBody>
        </xdr:sp>
      </xdr:grpSp>
    </xdr:grpSp>
    <xdr:clientData fLocksWithSheet="0"/>
  </xdr:oneCellAnchor>
  <xdr:oneCellAnchor>
    <xdr:from>
      <xdr:col>2</xdr:col>
      <xdr:colOff>676275</xdr:colOff>
      <xdr:row>49</xdr:row>
      <xdr:rowOff>180975</xdr:rowOff>
    </xdr:from>
    <xdr:ext cx="2190750" cy="2124075"/>
    <xdr:grpSp>
      <xdr:nvGrpSpPr>
        <xdr:cNvPr id="2" name="Shape 2"/>
        <xdr:cNvGrpSpPr/>
      </xdr:nvGrpSpPr>
      <xdr:grpSpPr>
        <a:xfrm>
          <a:off x="4250625" y="2717963"/>
          <a:ext cx="2190750" cy="2124075"/>
          <a:chOff x="4250625" y="2717963"/>
          <a:chExt cx="2190750" cy="2124075"/>
        </a:xfrm>
      </xdr:grpSpPr>
      <xdr:grpSp>
        <xdr:nvGrpSpPr>
          <xdr:cNvPr id="7" name="Shape 7"/>
          <xdr:cNvGrpSpPr/>
        </xdr:nvGrpSpPr>
        <xdr:grpSpPr>
          <a:xfrm>
            <a:off x="4250625" y="2717963"/>
            <a:ext cx="2190750" cy="2124075"/>
            <a:chOff x="1492250" y="33988375"/>
            <a:chExt cx="2301875" cy="2016125"/>
          </a:xfrm>
        </xdr:grpSpPr>
        <xdr:sp>
          <xdr:nvSpPr>
            <xdr:cNvPr id="4" name="Shape 4"/>
            <xdr:cNvSpPr/>
          </xdr:nvSpPr>
          <xdr:spPr>
            <a:xfrm>
              <a:off x="1492250" y="33988375"/>
              <a:ext cx="2301875" cy="201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1492250" y="33988375"/>
              <a:ext cx="2301875" cy="2016125"/>
            </a:xfrm>
            <a:prstGeom prst="roundRect">
              <a:avLst>
                <a:gd fmla="val 16667" name="adj"/>
              </a:avLst>
            </a:prstGeom>
            <a:solidFill>
              <a:srgbClr val="5E2129"/>
            </a:solidFill>
            <a:ln cap="flat" cmpd="sng" w="9525">
              <a:solidFill>
                <a:srgbClr val="45322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 txBox="1"/>
          </xdr:nvSpPr>
          <xdr:spPr>
            <a:xfrm>
              <a:off x="1651000" y="35210750"/>
              <a:ext cx="1952625" cy="619125"/>
            </a:xfrm>
            <a:prstGeom prst="rect">
              <a:avLst/>
            </a:prstGeom>
            <a:solidFill>
              <a:srgbClr val="5E212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8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RAL 3005</a:t>
              </a:r>
              <a:endParaRPr b="1" sz="2800">
                <a:solidFill>
                  <a:schemeClr val="lt1"/>
                </a:solidFill>
              </a:endParaRPr>
            </a:p>
          </xdr:txBody>
        </xdr:sp>
      </xdr:grpSp>
    </xdr:grpSp>
    <xdr:clientData fLocksWithSheet="0"/>
  </xdr:oneCellAnchor>
  <xdr:oneCellAnchor>
    <xdr:from>
      <xdr:col>3</xdr:col>
      <xdr:colOff>504825</xdr:colOff>
      <xdr:row>50</xdr:row>
      <xdr:rowOff>0</xdr:rowOff>
    </xdr:from>
    <xdr:ext cx="2209800" cy="2105025"/>
    <xdr:grpSp>
      <xdr:nvGrpSpPr>
        <xdr:cNvPr id="2" name="Shape 2"/>
        <xdr:cNvGrpSpPr/>
      </xdr:nvGrpSpPr>
      <xdr:grpSpPr>
        <a:xfrm>
          <a:off x="4241100" y="2727486"/>
          <a:ext cx="2209800" cy="2105025"/>
          <a:chOff x="4241100" y="2727486"/>
          <a:chExt cx="2209800" cy="2105025"/>
        </a:xfrm>
      </xdr:grpSpPr>
      <xdr:grpSp>
        <xdr:nvGrpSpPr>
          <xdr:cNvPr id="10" name="Shape 10"/>
          <xdr:cNvGrpSpPr/>
        </xdr:nvGrpSpPr>
        <xdr:grpSpPr>
          <a:xfrm>
            <a:off x="4241100" y="2727486"/>
            <a:ext cx="2209800" cy="2105025"/>
            <a:chOff x="1492250" y="33988375"/>
            <a:chExt cx="2301875" cy="2016125"/>
          </a:xfrm>
        </xdr:grpSpPr>
        <xdr:sp>
          <xdr:nvSpPr>
            <xdr:cNvPr id="4" name="Shape 4"/>
            <xdr:cNvSpPr/>
          </xdr:nvSpPr>
          <xdr:spPr>
            <a:xfrm>
              <a:off x="1492250" y="33988375"/>
              <a:ext cx="2301875" cy="201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1492250" y="33988375"/>
              <a:ext cx="2301875" cy="2016125"/>
            </a:xfrm>
            <a:prstGeom prst="roundRect">
              <a:avLst>
                <a:gd fmla="val 16667" name="adj"/>
              </a:avLst>
            </a:prstGeom>
            <a:solidFill>
              <a:srgbClr val="474A51"/>
            </a:solidFill>
            <a:ln cap="flat" cmpd="sng" w="9525">
              <a:solidFill>
                <a:srgbClr val="45322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 txBox="1"/>
          </xdr:nvSpPr>
          <xdr:spPr>
            <a:xfrm>
              <a:off x="1651000" y="35210750"/>
              <a:ext cx="1952625" cy="619125"/>
            </a:xfrm>
            <a:prstGeom prst="rect">
              <a:avLst/>
            </a:prstGeom>
            <a:solidFill>
              <a:srgbClr val="474A5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8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RAL 7024</a:t>
              </a:r>
              <a:endParaRPr b="1" sz="2800">
                <a:solidFill>
                  <a:schemeClr val="lt1"/>
                </a:solidFill>
              </a:endParaRPr>
            </a:p>
          </xdr:txBody>
        </xdr:sp>
      </xdr:grpSp>
    </xdr:grpSp>
    <xdr:clientData fLocksWithSheet="0"/>
  </xdr:oneCellAnchor>
  <xdr:oneCellAnchor>
    <xdr:from>
      <xdr:col>5</xdr:col>
      <xdr:colOff>409575</xdr:colOff>
      <xdr:row>50</xdr:row>
      <xdr:rowOff>0</xdr:rowOff>
    </xdr:from>
    <xdr:ext cx="2266950" cy="2105025"/>
    <xdr:grpSp>
      <xdr:nvGrpSpPr>
        <xdr:cNvPr id="2" name="Shape 2"/>
        <xdr:cNvGrpSpPr/>
      </xdr:nvGrpSpPr>
      <xdr:grpSpPr>
        <a:xfrm>
          <a:off x="4212525" y="2727486"/>
          <a:ext cx="2266950" cy="2105025"/>
          <a:chOff x="4212525" y="2727486"/>
          <a:chExt cx="2266950" cy="2105025"/>
        </a:xfrm>
      </xdr:grpSpPr>
      <xdr:grpSp>
        <xdr:nvGrpSpPr>
          <xdr:cNvPr id="13" name="Shape 13"/>
          <xdr:cNvGrpSpPr/>
        </xdr:nvGrpSpPr>
        <xdr:grpSpPr>
          <a:xfrm>
            <a:off x="4212525" y="2727486"/>
            <a:ext cx="2266950" cy="2105025"/>
            <a:chOff x="1492250" y="33988375"/>
            <a:chExt cx="2301875" cy="2016125"/>
          </a:xfrm>
        </xdr:grpSpPr>
        <xdr:sp>
          <xdr:nvSpPr>
            <xdr:cNvPr id="4" name="Shape 4"/>
            <xdr:cNvSpPr/>
          </xdr:nvSpPr>
          <xdr:spPr>
            <a:xfrm>
              <a:off x="1492250" y="33988375"/>
              <a:ext cx="2301875" cy="201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1492250" y="33988375"/>
              <a:ext cx="2301875" cy="2016125"/>
            </a:xfrm>
            <a:prstGeom prst="roundRect">
              <a:avLst>
                <a:gd fmla="val 16667" name="adj"/>
              </a:avLst>
            </a:prstGeom>
            <a:solidFill>
              <a:srgbClr val="8E402A"/>
            </a:solidFill>
            <a:ln cap="flat" cmpd="sng" w="9525">
              <a:solidFill>
                <a:srgbClr val="45322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 txBox="1"/>
          </xdr:nvSpPr>
          <xdr:spPr>
            <a:xfrm>
              <a:off x="1651000" y="35210750"/>
              <a:ext cx="1952625" cy="619125"/>
            </a:xfrm>
            <a:prstGeom prst="rect">
              <a:avLst/>
            </a:prstGeom>
            <a:solidFill>
              <a:srgbClr val="8E402A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8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RAL 8004</a:t>
              </a:r>
              <a:endParaRPr b="1" sz="2800">
                <a:solidFill>
                  <a:schemeClr val="lt1"/>
                </a:solidFill>
              </a:endParaRPr>
            </a:p>
          </xdr:txBody>
        </xdr:sp>
      </xdr:grpSp>
    </xdr:grpSp>
    <xdr:clientData fLocksWithSheet="0"/>
  </xdr:oneCellAnchor>
  <xdr:oneCellAnchor>
    <xdr:from>
      <xdr:col>6</xdr:col>
      <xdr:colOff>1200150</xdr:colOff>
      <xdr:row>49</xdr:row>
      <xdr:rowOff>228600</xdr:rowOff>
    </xdr:from>
    <xdr:ext cx="2257425" cy="2076450"/>
    <xdr:grpSp>
      <xdr:nvGrpSpPr>
        <xdr:cNvPr id="2" name="Shape 2"/>
        <xdr:cNvGrpSpPr/>
      </xdr:nvGrpSpPr>
      <xdr:grpSpPr>
        <a:xfrm>
          <a:off x="4217288" y="2741776"/>
          <a:ext cx="2257425" cy="2076450"/>
          <a:chOff x="4217288" y="2741776"/>
          <a:chExt cx="2257425" cy="2076450"/>
        </a:xfrm>
      </xdr:grpSpPr>
      <xdr:grpSp>
        <xdr:nvGrpSpPr>
          <xdr:cNvPr id="16" name="Shape 16"/>
          <xdr:cNvGrpSpPr/>
        </xdr:nvGrpSpPr>
        <xdr:grpSpPr>
          <a:xfrm>
            <a:off x="4217288" y="2741776"/>
            <a:ext cx="2257425" cy="2076450"/>
            <a:chOff x="1492250" y="33988375"/>
            <a:chExt cx="2301875" cy="2016125"/>
          </a:xfrm>
        </xdr:grpSpPr>
        <xdr:sp>
          <xdr:nvSpPr>
            <xdr:cNvPr id="4" name="Shape 4"/>
            <xdr:cNvSpPr/>
          </xdr:nvSpPr>
          <xdr:spPr>
            <a:xfrm>
              <a:off x="1492250" y="33988375"/>
              <a:ext cx="2301875" cy="201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7" name="Shape 17"/>
            <xdr:cNvSpPr/>
          </xdr:nvSpPr>
          <xdr:spPr>
            <a:xfrm>
              <a:off x="1492250" y="33988375"/>
              <a:ext cx="2301875" cy="2016125"/>
            </a:xfrm>
            <a:prstGeom prst="roundRect">
              <a:avLst>
                <a:gd fmla="val 16667" name="adj"/>
              </a:avLst>
            </a:prstGeom>
            <a:solidFill>
              <a:srgbClr val="F6F6F6"/>
            </a:solidFill>
            <a:ln cap="flat" cmpd="sng" w="9525">
              <a:solidFill>
                <a:schemeClr val="dk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 txBox="1"/>
          </xdr:nvSpPr>
          <xdr:spPr>
            <a:xfrm>
              <a:off x="1651000" y="35210750"/>
              <a:ext cx="1952625" cy="619125"/>
            </a:xfrm>
            <a:prstGeom prst="rect">
              <a:avLst/>
            </a:prstGeom>
            <a:solidFill>
              <a:srgbClr val="F6F6F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8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RAL 9016</a:t>
              </a:r>
              <a:endParaRPr b="1" sz="2800">
                <a:solidFill>
                  <a:schemeClr val="dk1"/>
                </a:solidFill>
              </a:endParaRPr>
            </a:p>
          </xdr:txBody>
        </xdr:sp>
      </xdr:grpSp>
    </xdr:grpSp>
    <xdr:clientData fLocksWithSheet="0"/>
  </xdr:oneCellAnchor>
  <xdr:oneCellAnchor>
    <xdr:from>
      <xdr:col>8</xdr:col>
      <xdr:colOff>114300</xdr:colOff>
      <xdr:row>49</xdr:row>
      <xdr:rowOff>228600</xdr:rowOff>
    </xdr:from>
    <xdr:ext cx="2219325" cy="2124075"/>
    <xdr:grpSp>
      <xdr:nvGrpSpPr>
        <xdr:cNvPr id="2" name="Shape 2"/>
        <xdr:cNvGrpSpPr/>
      </xdr:nvGrpSpPr>
      <xdr:grpSpPr>
        <a:xfrm>
          <a:off x="4236338" y="2717963"/>
          <a:ext cx="2219325" cy="2124075"/>
          <a:chOff x="4236338" y="2717963"/>
          <a:chExt cx="2219325" cy="2124075"/>
        </a:xfrm>
      </xdr:grpSpPr>
      <xdr:grpSp>
        <xdr:nvGrpSpPr>
          <xdr:cNvPr id="19" name="Shape 19"/>
          <xdr:cNvGrpSpPr/>
        </xdr:nvGrpSpPr>
        <xdr:grpSpPr>
          <a:xfrm>
            <a:off x="4236338" y="2717963"/>
            <a:ext cx="2219325" cy="2124075"/>
            <a:chOff x="1492250" y="33988375"/>
            <a:chExt cx="2301875" cy="2016125"/>
          </a:xfrm>
        </xdr:grpSpPr>
        <xdr:sp>
          <xdr:nvSpPr>
            <xdr:cNvPr id="4" name="Shape 4"/>
            <xdr:cNvSpPr/>
          </xdr:nvSpPr>
          <xdr:spPr>
            <a:xfrm>
              <a:off x="1492250" y="33988375"/>
              <a:ext cx="2301875" cy="201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0" name="Shape 20"/>
            <xdr:cNvSpPr/>
          </xdr:nvSpPr>
          <xdr:spPr>
            <a:xfrm>
              <a:off x="1492250" y="33988375"/>
              <a:ext cx="2301875" cy="2016125"/>
            </a:xfrm>
            <a:prstGeom prst="roundRect">
              <a:avLst>
                <a:gd fmla="val 16667" name="adj"/>
              </a:avLst>
            </a:prstGeom>
            <a:solidFill>
              <a:srgbClr val="0A0A0A"/>
            </a:solidFill>
            <a:ln cap="flat" cmpd="sng" w="9525">
              <a:solidFill>
                <a:schemeClr val="dk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0" lIns="18275" spcFirstLastPara="1" rIns="0" wrap="square" tIns="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1" name="Shape 21"/>
            <xdr:cNvSpPr txBox="1"/>
          </xdr:nvSpPr>
          <xdr:spPr>
            <a:xfrm>
              <a:off x="1651000" y="35210750"/>
              <a:ext cx="1952625" cy="619125"/>
            </a:xfrm>
            <a:prstGeom prst="rect">
              <a:avLst/>
            </a:prstGeom>
            <a:solidFill>
              <a:schemeClr val="dk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8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RAL 9005</a:t>
              </a:r>
              <a:endParaRPr b="1" sz="2800">
                <a:solidFill>
                  <a:schemeClr val="lt1"/>
                </a:solidFill>
              </a:endParaRPr>
            </a:p>
          </xdr:txBody>
        </xdr:sp>
      </xdr:grpSp>
    </xdr:grpSp>
    <xdr:clientData fLocksWithSheet="0"/>
  </xdr:oneCellAnchor>
  <xdr:oneCellAnchor>
    <xdr:from>
      <xdr:col>1</xdr:col>
      <xdr:colOff>28575</xdr:colOff>
      <xdr:row>27</xdr:row>
      <xdr:rowOff>771525</xdr:rowOff>
    </xdr:from>
    <xdr:ext cx="1819275" cy="8582025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581025</xdr:colOff>
      <xdr:row>1</xdr:row>
      <xdr:rowOff>38100</xdr:rowOff>
    </xdr:from>
    <xdr:ext cx="5257800" cy="1562100"/>
    <xdr:pic>
      <xdr:nvPicPr>
        <xdr:cNvPr descr="120x80.jpg" id="0" name="image4.jpg" title="Зображенн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70</xdr:row>
      <xdr:rowOff>47625</xdr:rowOff>
    </xdr:from>
    <xdr:ext cx="9858375" cy="6591300"/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704850</xdr:colOff>
      <xdr:row>69</xdr:row>
      <xdr:rowOff>285750</xdr:rowOff>
    </xdr:from>
    <xdr:ext cx="10391775" cy="67532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</xdr:colOff>
      <xdr:row>10</xdr:row>
      <xdr:rowOff>9525</xdr:rowOff>
    </xdr:from>
    <xdr:ext cx="1819275" cy="14839950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200025</xdr:colOff>
      <xdr:row>41</xdr:row>
      <xdr:rowOff>742950</xdr:rowOff>
    </xdr:from>
    <xdr:ext cx="1562100" cy="1562100"/>
    <xdr:pic>
      <xdr:nvPicPr>
        <xdr:cNvPr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10</xdr:row>
      <xdr:rowOff>152400</xdr:rowOff>
    </xdr:from>
    <xdr:ext cx="1714500" cy="14001750"/>
    <xdr:pic>
      <xdr:nvPicPr>
        <xdr:cNvPr id="0" name="image3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41</xdr:row>
      <xdr:rowOff>28575</xdr:rowOff>
    </xdr:from>
    <xdr:ext cx="1819275" cy="150495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29</xdr:row>
      <xdr:rowOff>276225</xdr:rowOff>
    </xdr:from>
    <xdr:ext cx="1562100" cy="8162925"/>
    <xdr:pic>
      <xdr:nvPicPr>
        <xdr:cNvPr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39</xdr:row>
      <xdr:rowOff>733425</xdr:rowOff>
    </xdr:from>
    <xdr:ext cx="1543050" cy="781050"/>
    <xdr:pic>
      <xdr:nvPicPr>
        <xdr:cNvPr id="0" name="image3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0</xdr:row>
      <xdr:rowOff>323850</xdr:rowOff>
    </xdr:from>
    <xdr:ext cx="8124825" cy="1638300"/>
    <xdr:pic>
      <xdr:nvPicPr>
        <xdr:cNvPr id="0" name="image8.png" title="Зображення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114300" cy="781050"/>
    <xdr:pic>
      <xdr:nvPicPr>
        <xdr:cNvPr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114300" cy="781050"/>
    <xdr:pic>
      <xdr:nvPicPr>
        <xdr:cNvPr id="0" name="image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85725" cy="781050"/>
    <xdr:pic>
      <xdr:nvPicPr>
        <xdr:cNvPr id="0" name="image3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achtrade.com.ua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75"/>
  <cols>
    <col customWidth="1" min="1" max="1" width="18.0"/>
    <col customWidth="1" min="2" max="2" width="24.13"/>
    <col customWidth="1" min="3" max="3" width="34.5"/>
    <col customWidth="1" min="4" max="4" width="16.13"/>
    <col customWidth="1" min="5" max="5" width="17.88"/>
    <col customWidth="1" min="6" max="7" width="22.75"/>
    <col customWidth="1" min="8" max="8" width="23.13"/>
    <col customWidth="1" min="9" max="9" width="24.13"/>
    <col customWidth="1" min="10" max="10" width="34.5"/>
    <col customWidth="1" min="11" max="11" width="16.13"/>
    <col customWidth="1" min="12" max="12" width="17.88"/>
    <col customWidth="1" min="13" max="14" width="22.75"/>
    <col customWidth="1" min="15" max="15" width="23.13"/>
    <col customWidth="1" min="16" max="26" width="8.25"/>
  </cols>
  <sheetData>
    <row r="1" ht="25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6" t="s">
        <v>0</v>
      </c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8" t="s">
        <v>1</v>
      </c>
      <c r="N2" s="9"/>
      <c r="O2" s="10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4.0" customHeight="1">
      <c r="A3" s="11"/>
      <c r="B3" s="12"/>
      <c r="C3" s="13"/>
      <c r="D3" s="14"/>
      <c r="E3" s="15"/>
      <c r="F3" s="15"/>
      <c r="G3" s="15"/>
      <c r="H3" s="15"/>
      <c r="I3" s="15"/>
      <c r="J3" s="15"/>
      <c r="K3" s="15"/>
      <c r="L3" s="15"/>
      <c r="M3" s="16" t="s">
        <v>2</v>
      </c>
      <c r="N3" s="9"/>
      <c r="O3" s="10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4"/>
      <c r="B4" s="14"/>
      <c r="C4" s="14"/>
      <c r="D4" s="17"/>
      <c r="E4" s="17"/>
      <c r="F4" s="17"/>
      <c r="G4" s="17"/>
      <c r="H4" s="17"/>
      <c r="I4" s="17"/>
      <c r="J4" s="17"/>
      <c r="K4" s="15"/>
      <c r="L4" s="18" t="s">
        <v>3</v>
      </c>
      <c r="M4" s="19">
        <f>TODAY()</f>
        <v>44819</v>
      </c>
      <c r="N4" s="9"/>
      <c r="O4" s="1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61.5" customHeight="1">
      <c r="A6" s="4"/>
      <c r="B6" s="4"/>
      <c r="C6" s="4"/>
      <c r="D6" s="21" t="s">
        <v>4</v>
      </c>
      <c r="K6" s="4"/>
      <c r="M6" s="22"/>
      <c r="N6" s="23" t="s">
        <v>5</v>
      </c>
      <c r="O6" s="24" t="s">
        <v>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7.0" customHeight="1">
      <c r="A7" s="4"/>
      <c r="B7" s="4"/>
      <c r="C7" s="4"/>
      <c r="K7" s="4"/>
      <c r="M7" s="25"/>
      <c r="N7" s="26">
        <v>0.0</v>
      </c>
      <c r="O7" s="27">
        <v>39.9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8.0" customHeight="1">
      <c r="A8" s="4"/>
      <c r="B8" s="2" t="s">
        <v>7</v>
      </c>
      <c r="C8" s="4"/>
      <c r="D8" s="17"/>
      <c r="E8" s="17"/>
      <c r="F8" s="17"/>
      <c r="G8" s="17"/>
      <c r="H8" s="17"/>
      <c r="I8" s="17"/>
      <c r="J8" s="17"/>
      <c r="K8" s="2"/>
      <c r="L8" s="28"/>
      <c r="M8" s="28"/>
      <c r="N8" s="28"/>
      <c r="O8" s="28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48.0" customHeight="1">
      <c r="A9" s="4"/>
      <c r="B9" s="29" t="s">
        <v>8</v>
      </c>
      <c r="C9" s="9"/>
      <c r="D9" s="9"/>
      <c r="E9" s="9"/>
      <c r="F9" s="9"/>
      <c r="G9" s="9"/>
      <c r="H9" s="10"/>
      <c r="I9" s="29" t="s">
        <v>9</v>
      </c>
      <c r="J9" s="9"/>
      <c r="K9" s="9"/>
      <c r="L9" s="9"/>
      <c r="M9" s="9"/>
      <c r="N9" s="9"/>
      <c r="O9" s="10"/>
      <c r="P9" s="4"/>
      <c r="Q9" s="4"/>
      <c r="R9" s="30" t="s">
        <v>10</v>
      </c>
      <c r="S9" s="4"/>
      <c r="T9" s="4"/>
      <c r="U9" s="4"/>
      <c r="V9" s="4"/>
      <c r="W9" s="4"/>
      <c r="X9" s="4"/>
      <c r="Y9" s="4"/>
      <c r="Z9" s="4"/>
    </row>
    <row r="10" ht="69.0" customHeight="1">
      <c r="A10" s="4"/>
      <c r="B10" s="31" t="s">
        <v>11</v>
      </c>
      <c r="C10" s="32" t="s">
        <v>12</v>
      </c>
      <c r="D10" s="32" t="s">
        <v>13</v>
      </c>
      <c r="E10" s="32" t="s">
        <v>14</v>
      </c>
      <c r="F10" s="33" t="s">
        <v>15</v>
      </c>
      <c r="G10" s="33" t="s">
        <v>16</v>
      </c>
      <c r="H10" s="34" t="s">
        <v>17</v>
      </c>
      <c r="I10" s="31" t="s">
        <v>11</v>
      </c>
      <c r="J10" s="32" t="s">
        <v>12</v>
      </c>
      <c r="K10" s="32" t="s">
        <v>13</v>
      </c>
      <c r="L10" s="32" t="s">
        <v>14</v>
      </c>
      <c r="M10" s="33" t="s">
        <v>15</v>
      </c>
      <c r="N10" s="33" t="s">
        <v>16</v>
      </c>
      <c r="O10" s="34" t="s">
        <v>17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61.5" customHeight="1">
      <c r="A11" s="4"/>
      <c r="B11" s="35"/>
      <c r="C11" s="36" t="s">
        <v>18</v>
      </c>
      <c r="D11" s="37" t="s">
        <v>19</v>
      </c>
      <c r="E11" s="38">
        <v>5.0</v>
      </c>
      <c r="F11" s="37">
        <v>2.4342403632239997</v>
      </c>
      <c r="G11" s="39">
        <f t="shared" ref="G11:G43" si="1">F11*$O$7</f>
        <v>97.12619049</v>
      </c>
      <c r="H11" s="40">
        <f t="shared" ref="H11:H43" si="2">G11*(1-$N$7)</f>
        <v>97.12619049</v>
      </c>
      <c r="I11" s="35"/>
      <c r="J11" s="36" t="s">
        <v>20</v>
      </c>
      <c r="K11" s="37" t="s">
        <v>19</v>
      </c>
      <c r="L11" s="38">
        <v>5.0</v>
      </c>
      <c r="M11" s="37">
        <v>3.0643919421400665</v>
      </c>
      <c r="N11" s="37">
        <f t="shared" ref="N11:N44" si="3">M11*$O$7</f>
        <v>122.2692385</v>
      </c>
      <c r="O11" s="41">
        <f t="shared" ref="O11:O44" si="4">N11*(1-$N$7)</f>
        <v>122.2692385</v>
      </c>
      <c r="P11" s="42"/>
      <c r="Q11" s="4"/>
      <c r="R11" s="2"/>
      <c r="S11" s="4"/>
      <c r="T11" s="4"/>
      <c r="U11" s="4"/>
      <c r="V11" s="4"/>
      <c r="W11" s="4"/>
      <c r="X11" s="4"/>
      <c r="Y11" s="4"/>
      <c r="Z11" s="4"/>
    </row>
    <row r="12" ht="61.5" customHeight="1">
      <c r="A12" s="4"/>
      <c r="B12" s="43"/>
      <c r="C12" s="36" t="s">
        <v>21</v>
      </c>
      <c r="D12" s="37" t="s">
        <v>19</v>
      </c>
      <c r="E12" s="38">
        <v>7.0</v>
      </c>
      <c r="F12" s="37">
        <v>2.6709470476899333</v>
      </c>
      <c r="G12" s="39">
        <f t="shared" si="1"/>
        <v>106.5707872</v>
      </c>
      <c r="H12" s="40">
        <f t="shared" si="2"/>
        <v>106.5707872</v>
      </c>
      <c r="I12" s="43"/>
      <c r="J12" s="36" t="s">
        <v>22</v>
      </c>
      <c r="K12" s="37" t="s">
        <v>19</v>
      </c>
      <c r="L12" s="38">
        <v>7.0</v>
      </c>
      <c r="M12" s="37">
        <v>3.752120822683</v>
      </c>
      <c r="N12" s="37">
        <f t="shared" si="3"/>
        <v>149.7096208</v>
      </c>
      <c r="O12" s="41">
        <f t="shared" si="4"/>
        <v>149.7096208</v>
      </c>
      <c r="P12" s="42"/>
      <c r="Q12" s="4"/>
      <c r="R12" s="2"/>
      <c r="S12" s="4"/>
      <c r="T12" s="4"/>
      <c r="U12" s="4"/>
      <c r="V12" s="4"/>
      <c r="W12" s="4"/>
      <c r="X12" s="4"/>
      <c r="Y12" s="4"/>
      <c r="Z12" s="4"/>
    </row>
    <row r="13" ht="61.5" customHeight="1">
      <c r="A13" s="4"/>
      <c r="B13" s="43"/>
      <c r="C13" s="36" t="s">
        <v>23</v>
      </c>
      <c r="D13" s="37" t="s">
        <v>24</v>
      </c>
      <c r="E13" s="38">
        <v>12.0</v>
      </c>
      <c r="F13" s="37">
        <v>8.080014661634456</v>
      </c>
      <c r="G13" s="39">
        <f t="shared" si="1"/>
        <v>322.392585</v>
      </c>
      <c r="H13" s="40">
        <f t="shared" si="2"/>
        <v>322.392585</v>
      </c>
      <c r="I13" s="43"/>
      <c r="J13" s="36" t="s">
        <v>25</v>
      </c>
      <c r="K13" s="37" t="s">
        <v>24</v>
      </c>
      <c r="L13" s="38">
        <v>8.0</v>
      </c>
      <c r="M13" s="37">
        <v>9.241156911109243</v>
      </c>
      <c r="N13" s="37">
        <f t="shared" si="3"/>
        <v>368.7221608</v>
      </c>
      <c r="O13" s="41">
        <f t="shared" si="4"/>
        <v>368.7221608</v>
      </c>
      <c r="P13" s="42"/>
      <c r="Q13" s="4"/>
      <c r="R13" s="2"/>
      <c r="S13" s="4"/>
      <c r="T13" s="4"/>
      <c r="U13" s="4"/>
      <c r="V13" s="4"/>
      <c r="W13" s="4"/>
      <c r="X13" s="4"/>
      <c r="Y13" s="4"/>
      <c r="Z13" s="4"/>
    </row>
    <row r="14" ht="61.5" customHeight="1">
      <c r="A14" s="4"/>
      <c r="B14" s="43"/>
      <c r="C14" s="36" t="s">
        <v>26</v>
      </c>
      <c r="D14" s="37" t="s">
        <v>24</v>
      </c>
      <c r="E14" s="38">
        <v>12.0</v>
      </c>
      <c r="F14" s="37">
        <v>13.70339778719003</v>
      </c>
      <c r="G14" s="39">
        <f t="shared" si="1"/>
        <v>546.7655717</v>
      </c>
      <c r="H14" s="40">
        <f t="shared" si="2"/>
        <v>546.7655717</v>
      </c>
      <c r="I14" s="43"/>
      <c r="J14" s="36" t="s">
        <v>26</v>
      </c>
      <c r="K14" s="37" t="s">
        <v>24</v>
      </c>
      <c r="L14" s="38">
        <v>14.0</v>
      </c>
      <c r="M14" s="37">
        <v>14.375132972836598</v>
      </c>
      <c r="N14" s="37">
        <f t="shared" si="3"/>
        <v>573.5678056</v>
      </c>
      <c r="O14" s="41">
        <f t="shared" si="4"/>
        <v>573.5678056</v>
      </c>
      <c r="P14" s="44"/>
      <c r="Q14" s="4"/>
      <c r="R14" s="2"/>
      <c r="S14" s="4"/>
      <c r="T14" s="4"/>
      <c r="U14" s="4"/>
      <c r="V14" s="4"/>
      <c r="W14" s="4"/>
      <c r="X14" s="4"/>
      <c r="Y14" s="4"/>
      <c r="Z14" s="4"/>
    </row>
    <row r="15" ht="61.5" customHeight="1">
      <c r="A15" s="4"/>
      <c r="B15" s="43"/>
      <c r="C15" s="36" t="s">
        <v>27</v>
      </c>
      <c r="D15" s="37" t="s">
        <v>24</v>
      </c>
      <c r="E15" s="38">
        <v>12.0</v>
      </c>
      <c r="F15" s="37">
        <v>8.080014661634456</v>
      </c>
      <c r="G15" s="39">
        <f t="shared" si="1"/>
        <v>322.392585</v>
      </c>
      <c r="H15" s="40">
        <f t="shared" si="2"/>
        <v>322.392585</v>
      </c>
      <c r="I15" s="43"/>
      <c r="J15" s="36" t="s">
        <v>27</v>
      </c>
      <c r="K15" s="37" t="s">
        <v>24</v>
      </c>
      <c r="L15" s="38">
        <v>8.0</v>
      </c>
      <c r="M15" s="37">
        <v>9.241156911109243</v>
      </c>
      <c r="N15" s="37">
        <f t="shared" si="3"/>
        <v>368.7221608</v>
      </c>
      <c r="O15" s="41">
        <f t="shared" si="4"/>
        <v>368.7221608</v>
      </c>
      <c r="P15" s="44"/>
      <c r="Q15" s="4"/>
      <c r="R15" s="2"/>
      <c r="S15" s="4"/>
      <c r="T15" s="4"/>
      <c r="U15" s="4"/>
      <c r="V15" s="4"/>
      <c r="W15" s="4"/>
      <c r="X15" s="4"/>
      <c r="Y15" s="4"/>
      <c r="Z15" s="4"/>
    </row>
    <row r="16" ht="61.5" customHeight="1">
      <c r="A16" s="4"/>
      <c r="B16" s="43"/>
      <c r="C16" s="36" t="s">
        <v>28</v>
      </c>
      <c r="D16" s="37" t="s">
        <v>24</v>
      </c>
      <c r="E16" s="38">
        <v>12.0</v>
      </c>
      <c r="F16" s="37">
        <v>13.70339778719003</v>
      </c>
      <c r="G16" s="39">
        <f t="shared" si="1"/>
        <v>546.7655717</v>
      </c>
      <c r="H16" s="40">
        <f t="shared" si="2"/>
        <v>546.7655717</v>
      </c>
      <c r="I16" s="43"/>
      <c r="J16" s="36" t="s">
        <v>28</v>
      </c>
      <c r="K16" s="37" t="s">
        <v>24</v>
      </c>
      <c r="L16" s="38">
        <v>14.0</v>
      </c>
      <c r="M16" s="37">
        <v>14.375132972836598</v>
      </c>
      <c r="N16" s="37">
        <f t="shared" si="3"/>
        <v>573.5678056</v>
      </c>
      <c r="O16" s="41">
        <f t="shared" si="4"/>
        <v>573.5678056</v>
      </c>
      <c r="P16" s="44"/>
      <c r="Q16" s="4"/>
      <c r="R16" s="2"/>
      <c r="S16" s="4"/>
      <c r="T16" s="4"/>
      <c r="U16" s="4"/>
      <c r="V16" s="4"/>
      <c r="W16" s="4"/>
      <c r="X16" s="4"/>
      <c r="Y16" s="4"/>
      <c r="Z16" s="4"/>
    </row>
    <row r="17" ht="61.5" customHeight="1">
      <c r="A17" s="4"/>
      <c r="B17" s="43"/>
      <c r="C17" s="36" t="s">
        <v>29</v>
      </c>
      <c r="D17" s="37" t="s">
        <v>24</v>
      </c>
      <c r="E17" s="45" t="s">
        <v>30</v>
      </c>
      <c r="F17" s="37">
        <v>13.70339778719003</v>
      </c>
      <c r="G17" s="39">
        <f t="shared" si="1"/>
        <v>546.7655717</v>
      </c>
      <c r="H17" s="40">
        <f t="shared" si="2"/>
        <v>546.7655717</v>
      </c>
      <c r="I17" s="43"/>
      <c r="J17" s="36" t="s">
        <v>29</v>
      </c>
      <c r="K17" s="37" t="s">
        <v>24</v>
      </c>
      <c r="L17" s="45" t="s">
        <v>30</v>
      </c>
      <c r="M17" s="37">
        <v>14.375132972836598</v>
      </c>
      <c r="N17" s="37">
        <f t="shared" si="3"/>
        <v>573.5678056</v>
      </c>
      <c r="O17" s="41">
        <f t="shared" si="4"/>
        <v>573.5678056</v>
      </c>
      <c r="P17" s="44"/>
      <c r="Q17" s="4"/>
      <c r="R17" s="2"/>
      <c r="S17" s="4"/>
      <c r="T17" s="4"/>
      <c r="U17" s="4"/>
      <c r="V17" s="4"/>
      <c r="W17" s="4"/>
      <c r="X17" s="4"/>
      <c r="Y17" s="4"/>
      <c r="Z17" s="4"/>
    </row>
    <row r="18" ht="61.5" customHeight="1">
      <c r="A18" s="4"/>
      <c r="B18" s="43"/>
      <c r="C18" s="36" t="s">
        <v>31</v>
      </c>
      <c r="D18" s="37" t="s">
        <v>24</v>
      </c>
      <c r="E18" s="38">
        <v>40.0</v>
      </c>
      <c r="F18" s="37">
        <v>2.6677483087106637</v>
      </c>
      <c r="G18" s="39">
        <f t="shared" si="1"/>
        <v>106.4431575</v>
      </c>
      <c r="H18" s="40">
        <f t="shared" si="2"/>
        <v>106.4431575</v>
      </c>
      <c r="I18" s="43"/>
      <c r="J18" s="36" t="s">
        <v>31</v>
      </c>
      <c r="K18" s="37" t="s">
        <v>24</v>
      </c>
      <c r="L18" s="38">
        <v>28.0</v>
      </c>
      <c r="M18" s="37">
        <v>3.5506002669890138</v>
      </c>
      <c r="N18" s="37">
        <f t="shared" si="3"/>
        <v>141.6689507</v>
      </c>
      <c r="O18" s="41">
        <f t="shared" si="4"/>
        <v>141.6689507</v>
      </c>
      <c r="P18" s="44"/>
      <c r="Q18" s="4"/>
      <c r="R18" s="2"/>
      <c r="S18" s="4"/>
      <c r="T18" s="4"/>
      <c r="U18" s="4"/>
      <c r="V18" s="4"/>
      <c r="W18" s="4"/>
      <c r="X18" s="4"/>
      <c r="Y18" s="4"/>
      <c r="Z18" s="4"/>
    </row>
    <row r="19" ht="61.5" customHeight="1">
      <c r="A19" s="4"/>
      <c r="B19" s="43"/>
      <c r="C19" s="36" t="s">
        <v>32</v>
      </c>
      <c r="D19" s="37" t="s">
        <v>24</v>
      </c>
      <c r="E19" s="38">
        <v>40.0</v>
      </c>
      <c r="F19" s="37">
        <v>2.6677483087106637</v>
      </c>
      <c r="G19" s="39">
        <f t="shared" si="1"/>
        <v>106.4431575</v>
      </c>
      <c r="H19" s="40">
        <f t="shared" si="2"/>
        <v>106.4431575</v>
      </c>
      <c r="I19" s="43"/>
      <c r="J19" s="36" t="s">
        <v>32</v>
      </c>
      <c r="K19" s="37" t="s">
        <v>24</v>
      </c>
      <c r="L19" s="38">
        <v>28.0</v>
      </c>
      <c r="M19" s="37">
        <v>3.5506002669890138</v>
      </c>
      <c r="N19" s="37">
        <f t="shared" si="3"/>
        <v>141.6689507</v>
      </c>
      <c r="O19" s="41">
        <f t="shared" si="4"/>
        <v>141.6689507</v>
      </c>
      <c r="P19" s="44"/>
      <c r="Q19" s="4"/>
      <c r="R19" s="2"/>
      <c r="S19" s="4"/>
      <c r="T19" s="4"/>
      <c r="U19" s="4"/>
      <c r="V19" s="4"/>
      <c r="W19" s="4"/>
      <c r="X19" s="4"/>
      <c r="Y19" s="4"/>
      <c r="Z19" s="4"/>
    </row>
    <row r="20" ht="61.5" customHeight="1">
      <c r="A20" s="4"/>
      <c r="B20" s="43"/>
      <c r="C20" s="36" t="s">
        <v>33</v>
      </c>
      <c r="D20" s="37" t="s">
        <v>24</v>
      </c>
      <c r="E20" s="38">
        <v>18.0</v>
      </c>
      <c r="F20" s="37">
        <v>7.053219449288984</v>
      </c>
      <c r="G20" s="39">
        <f t="shared" si="1"/>
        <v>281.423456</v>
      </c>
      <c r="H20" s="40">
        <f t="shared" si="2"/>
        <v>281.423456</v>
      </c>
      <c r="I20" s="43"/>
      <c r="J20" s="36" t="s">
        <v>33</v>
      </c>
      <c r="K20" s="37" t="s">
        <v>24</v>
      </c>
      <c r="L20" s="38">
        <v>16.0</v>
      </c>
      <c r="M20" s="37">
        <v>9.634601805559376</v>
      </c>
      <c r="N20" s="37">
        <f t="shared" si="3"/>
        <v>384.420612</v>
      </c>
      <c r="O20" s="41">
        <f t="shared" si="4"/>
        <v>384.420612</v>
      </c>
      <c r="P20" s="44"/>
      <c r="Q20" s="4"/>
      <c r="R20" s="2"/>
      <c r="S20" s="4"/>
      <c r="T20" s="4"/>
      <c r="U20" s="4"/>
      <c r="V20" s="4"/>
      <c r="W20" s="4"/>
      <c r="X20" s="4"/>
      <c r="Y20" s="4"/>
      <c r="Z20" s="4"/>
    </row>
    <row r="21" ht="61.5" customHeight="1">
      <c r="A21" s="4"/>
      <c r="B21" s="43"/>
      <c r="C21" s="36" t="s">
        <v>34</v>
      </c>
      <c r="D21" s="37" t="s">
        <v>24</v>
      </c>
      <c r="E21" s="38">
        <v>10.0</v>
      </c>
      <c r="F21" s="37">
        <v>8.94367418603719</v>
      </c>
      <c r="G21" s="39">
        <f t="shared" si="1"/>
        <v>356.8526</v>
      </c>
      <c r="H21" s="40">
        <f t="shared" si="2"/>
        <v>356.8526</v>
      </c>
      <c r="I21" s="43"/>
      <c r="J21" s="36" t="s">
        <v>34</v>
      </c>
      <c r="K21" s="37" t="s">
        <v>24</v>
      </c>
      <c r="L21" s="38">
        <v>16.0</v>
      </c>
      <c r="M21" s="37">
        <v>11.58263384393443</v>
      </c>
      <c r="N21" s="37">
        <f t="shared" si="3"/>
        <v>462.1470904</v>
      </c>
      <c r="O21" s="41">
        <f t="shared" si="4"/>
        <v>462.1470904</v>
      </c>
      <c r="P21" s="44"/>
      <c r="Q21" s="4"/>
      <c r="R21" s="2"/>
      <c r="S21" s="4"/>
      <c r="T21" s="4"/>
      <c r="U21" s="4"/>
      <c r="V21" s="4"/>
      <c r="W21" s="4"/>
      <c r="X21" s="4"/>
      <c r="Y21" s="4"/>
      <c r="Z21" s="4"/>
    </row>
    <row r="22" ht="61.5" customHeight="1">
      <c r="A22" s="4"/>
      <c r="B22" s="43"/>
      <c r="C22" s="36" t="s">
        <v>35</v>
      </c>
      <c r="D22" s="37" t="s">
        <v>24</v>
      </c>
      <c r="E22" s="38">
        <v>10.0</v>
      </c>
      <c r="F22" s="37">
        <v>8.94367418603719</v>
      </c>
      <c r="G22" s="39">
        <f t="shared" si="1"/>
        <v>356.8526</v>
      </c>
      <c r="H22" s="40">
        <f t="shared" si="2"/>
        <v>356.8526</v>
      </c>
      <c r="I22" s="43"/>
      <c r="J22" s="36" t="s">
        <v>35</v>
      </c>
      <c r="K22" s="37" t="s">
        <v>24</v>
      </c>
      <c r="L22" s="38">
        <v>16.0</v>
      </c>
      <c r="M22" s="37">
        <v>11.58263384393443</v>
      </c>
      <c r="N22" s="37">
        <f t="shared" si="3"/>
        <v>462.1470904</v>
      </c>
      <c r="O22" s="41">
        <f t="shared" si="4"/>
        <v>462.1470904</v>
      </c>
      <c r="P22" s="44"/>
      <c r="Q22" s="4"/>
      <c r="R22" s="2"/>
      <c r="S22" s="4"/>
      <c r="T22" s="4"/>
      <c r="U22" s="4"/>
      <c r="V22" s="4"/>
      <c r="W22" s="4"/>
      <c r="X22" s="4"/>
      <c r="Y22" s="4"/>
      <c r="Z22" s="4"/>
    </row>
    <row r="23" ht="61.5" customHeight="1">
      <c r="A23" s="4"/>
      <c r="B23" s="43"/>
      <c r="C23" s="36" t="s">
        <v>36</v>
      </c>
      <c r="D23" s="37" t="s">
        <v>24</v>
      </c>
      <c r="E23" s="38">
        <v>30.0</v>
      </c>
      <c r="F23" s="37">
        <v>5.690556644120228</v>
      </c>
      <c r="G23" s="39">
        <f t="shared" si="1"/>
        <v>227.0532101</v>
      </c>
      <c r="H23" s="40">
        <f t="shared" si="2"/>
        <v>227.0532101</v>
      </c>
      <c r="I23" s="43"/>
      <c r="J23" s="36" t="s">
        <v>37</v>
      </c>
      <c r="K23" s="37" t="s">
        <v>24</v>
      </c>
      <c r="L23" s="38">
        <v>40.0</v>
      </c>
      <c r="M23" s="37">
        <v>6.525427517709537</v>
      </c>
      <c r="N23" s="37">
        <f t="shared" si="3"/>
        <v>260.364558</v>
      </c>
      <c r="O23" s="41">
        <f t="shared" si="4"/>
        <v>260.364558</v>
      </c>
      <c r="P23" s="44"/>
      <c r="Q23" s="4"/>
      <c r="R23" s="2"/>
      <c r="S23" s="4"/>
      <c r="T23" s="4"/>
      <c r="U23" s="4"/>
      <c r="V23" s="4"/>
      <c r="W23" s="4"/>
      <c r="X23" s="4"/>
      <c r="Y23" s="4"/>
      <c r="Z23" s="4"/>
    </row>
    <row r="24" ht="61.5" customHeight="1">
      <c r="A24" s="4"/>
      <c r="B24" s="43"/>
      <c r="C24" s="36" t="s">
        <v>38</v>
      </c>
      <c r="D24" s="37" t="s">
        <v>24</v>
      </c>
      <c r="E24" s="38">
        <v>30.0</v>
      </c>
      <c r="F24" s="37">
        <v>6.391080480580223</v>
      </c>
      <c r="G24" s="39">
        <f t="shared" si="1"/>
        <v>255.0041112</v>
      </c>
      <c r="H24" s="40">
        <f t="shared" si="2"/>
        <v>255.0041112</v>
      </c>
      <c r="I24" s="43"/>
      <c r="J24" s="36" t="s">
        <v>39</v>
      </c>
      <c r="K24" s="37" t="s">
        <v>24</v>
      </c>
      <c r="L24" s="38">
        <v>40.0</v>
      </c>
      <c r="M24" s="37">
        <v>7.197162703356107</v>
      </c>
      <c r="N24" s="37">
        <f t="shared" si="3"/>
        <v>287.1667919</v>
      </c>
      <c r="O24" s="41">
        <f t="shared" si="4"/>
        <v>287.1667919</v>
      </c>
      <c r="P24" s="44"/>
      <c r="Q24" s="4"/>
      <c r="R24" s="2"/>
      <c r="S24" s="4"/>
      <c r="T24" s="4"/>
      <c r="U24" s="4"/>
      <c r="V24" s="4"/>
      <c r="W24" s="4"/>
      <c r="X24" s="4"/>
      <c r="Y24" s="4"/>
      <c r="Z24" s="4"/>
    </row>
    <row r="25" ht="61.5" customHeight="1">
      <c r="A25" s="4"/>
      <c r="B25" s="43"/>
      <c r="C25" s="36" t="s">
        <v>40</v>
      </c>
      <c r="D25" s="37" t="s">
        <v>24</v>
      </c>
      <c r="E25" s="38">
        <v>42.0</v>
      </c>
      <c r="F25" s="37">
        <v>2.283899631198338</v>
      </c>
      <c r="G25" s="39">
        <f t="shared" si="1"/>
        <v>91.12759528</v>
      </c>
      <c r="H25" s="40">
        <f t="shared" si="2"/>
        <v>91.12759528</v>
      </c>
      <c r="I25" s="43"/>
      <c r="J25" s="36" t="s">
        <v>40</v>
      </c>
      <c r="K25" s="37" t="s">
        <v>24</v>
      </c>
      <c r="L25" s="38">
        <v>50.0</v>
      </c>
      <c r="M25" s="37">
        <v>3.09957807091203</v>
      </c>
      <c r="N25" s="37">
        <f t="shared" si="3"/>
        <v>123.673165</v>
      </c>
      <c r="O25" s="41">
        <f t="shared" si="4"/>
        <v>123.673165</v>
      </c>
      <c r="P25" s="44"/>
      <c r="Q25" s="4"/>
      <c r="R25" s="2"/>
      <c r="S25" s="4"/>
      <c r="T25" s="4"/>
      <c r="U25" s="4"/>
      <c r="V25" s="4"/>
      <c r="W25" s="4"/>
      <c r="X25" s="4"/>
      <c r="Y25" s="4"/>
      <c r="Z25" s="4"/>
    </row>
    <row r="26" ht="61.5" customHeight="1">
      <c r="A26" s="4"/>
      <c r="B26" s="43"/>
      <c r="C26" s="36" t="s">
        <v>41</v>
      </c>
      <c r="D26" s="37" t="s">
        <v>24</v>
      </c>
      <c r="E26" s="38">
        <v>40.0</v>
      </c>
      <c r="F26" s="37">
        <v>6.62138968708762</v>
      </c>
      <c r="G26" s="39">
        <f t="shared" si="1"/>
        <v>264.1934485</v>
      </c>
      <c r="H26" s="40">
        <f t="shared" si="2"/>
        <v>264.1934485</v>
      </c>
      <c r="I26" s="43"/>
      <c r="J26" s="36" t="s">
        <v>42</v>
      </c>
      <c r="K26" s="37" t="s">
        <v>24</v>
      </c>
      <c r="L26" s="38">
        <v>20.0</v>
      </c>
      <c r="M26" s="37">
        <v>7.984052492256376</v>
      </c>
      <c r="N26" s="37">
        <f t="shared" si="3"/>
        <v>318.5636944</v>
      </c>
      <c r="O26" s="41">
        <f t="shared" si="4"/>
        <v>318.5636944</v>
      </c>
      <c r="P26" s="44"/>
      <c r="Q26" s="4"/>
      <c r="R26" s="2"/>
      <c r="S26" s="4"/>
      <c r="T26" s="4"/>
      <c r="U26" s="4"/>
      <c r="V26" s="4"/>
      <c r="W26" s="4"/>
      <c r="X26" s="4"/>
      <c r="Y26" s="4"/>
      <c r="Z26" s="4"/>
    </row>
    <row r="27" ht="61.5" customHeight="1">
      <c r="A27" s="4"/>
      <c r="B27" s="43"/>
      <c r="C27" s="36" t="s">
        <v>43</v>
      </c>
      <c r="D27" s="37" t="s">
        <v>24</v>
      </c>
      <c r="E27" s="38">
        <v>10.0</v>
      </c>
      <c r="F27" s="37">
        <v>5.700152861058037</v>
      </c>
      <c r="G27" s="39">
        <f t="shared" si="1"/>
        <v>227.4360992</v>
      </c>
      <c r="H27" s="40">
        <f t="shared" si="2"/>
        <v>227.4360992</v>
      </c>
      <c r="I27" s="43"/>
      <c r="J27" s="36" t="s">
        <v>44</v>
      </c>
      <c r="K27" s="37" t="s">
        <v>24</v>
      </c>
      <c r="L27" s="38">
        <v>20.0</v>
      </c>
      <c r="M27" s="37">
        <v>10.718974319531696</v>
      </c>
      <c r="N27" s="37">
        <f t="shared" si="3"/>
        <v>427.6870753</v>
      </c>
      <c r="O27" s="41">
        <f t="shared" si="4"/>
        <v>427.6870753</v>
      </c>
      <c r="P27" s="44"/>
      <c r="Q27" s="4"/>
      <c r="R27" s="2"/>
      <c r="S27" s="4"/>
      <c r="T27" s="4"/>
      <c r="U27" s="4"/>
      <c r="V27" s="4"/>
      <c r="W27" s="4"/>
      <c r="X27" s="4"/>
      <c r="Y27" s="4"/>
      <c r="Z27" s="4"/>
    </row>
    <row r="28" ht="61.5" customHeight="1">
      <c r="A28" s="4"/>
      <c r="B28" s="43"/>
      <c r="C28" s="36" t="s">
        <v>45</v>
      </c>
      <c r="D28" s="37" t="s">
        <v>24</v>
      </c>
      <c r="E28" s="38">
        <v>100.0</v>
      </c>
      <c r="F28" s="37">
        <v>2.2359185465092977</v>
      </c>
      <c r="G28" s="39">
        <f t="shared" si="1"/>
        <v>89.21315001</v>
      </c>
      <c r="H28" s="40">
        <f t="shared" si="2"/>
        <v>89.21315001</v>
      </c>
      <c r="I28" s="43"/>
      <c r="J28" s="36" t="s">
        <v>45</v>
      </c>
      <c r="K28" s="37" t="s">
        <v>24</v>
      </c>
      <c r="L28" s="38">
        <v>100.0</v>
      </c>
      <c r="M28" s="37">
        <v>2.878865081342443</v>
      </c>
      <c r="N28" s="37">
        <f t="shared" si="3"/>
        <v>114.8667167</v>
      </c>
      <c r="O28" s="41">
        <f t="shared" si="4"/>
        <v>114.8667167</v>
      </c>
      <c r="P28" s="44"/>
      <c r="Q28" s="4"/>
      <c r="R28" s="2"/>
      <c r="S28" s="4"/>
      <c r="T28" s="4"/>
      <c r="U28" s="4"/>
      <c r="V28" s="4"/>
      <c r="W28" s="4"/>
      <c r="X28" s="4"/>
      <c r="Y28" s="4"/>
      <c r="Z28" s="4"/>
    </row>
    <row r="29" ht="61.5" customHeight="1">
      <c r="A29" s="4"/>
      <c r="B29" s="46"/>
      <c r="C29" s="36" t="s">
        <v>46</v>
      </c>
      <c r="D29" s="37" t="s">
        <v>24</v>
      </c>
      <c r="E29" s="38">
        <v>6.0</v>
      </c>
      <c r="F29" s="37">
        <v>12.945296649103186</v>
      </c>
      <c r="G29" s="39">
        <f t="shared" si="1"/>
        <v>516.5173363</v>
      </c>
      <c r="H29" s="40">
        <f t="shared" si="2"/>
        <v>516.5173363</v>
      </c>
      <c r="I29" s="43"/>
      <c r="J29" s="36" t="s">
        <v>47</v>
      </c>
      <c r="K29" s="37" t="s">
        <v>24</v>
      </c>
      <c r="L29" s="38">
        <v>5.0</v>
      </c>
      <c r="M29" s="37">
        <v>8.674980111778561</v>
      </c>
      <c r="N29" s="37">
        <f t="shared" si="3"/>
        <v>346.1317065</v>
      </c>
      <c r="O29" s="41">
        <f t="shared" si="4"/>
        <v>346.1317065</v>
      </c>
      <c r="P29" s="44"/>
      <c r="Q29" s="4"/>
      <c r="R29" s="2"/>
      <c r="S29" s="4"/>
      <c r="T29" s="4"/>
      <c r="U29" s="4"/>
      <c r="V29" s="4"/>
      <c r="W29" s="4"/>
      <c r="X29" s="4"/>
      <c r="Y29" s="4"/>
      <c r="Z29" s="4"/>
    </row>
    <row r="30" ht="61.5" customHeight="1">
      <c r="A30" s="4"/>
      <c r="B30" s="47"/>
      <c r="C30" s="36" t="s">
        <v>48</v>
      </c>
      <c r="D30" s="37" t="s">
        <v>24</v>
      </c>
      <c r="E30" s="38">
        <v>10.0</v>
      </c>
      <c r="F30" s="37">
        <v>8.377497386706512</v>
      </c>
      <c r="G30" s="39">
        <f t="shared" si="1"/>
        <v>334.2621457</v>
      </c>
      <c r="H30" s="40">
        <f t="shared" si="2"/>
        <v>334.2621457</v>
      </c>
      <c r="I30" s="43"/>
      <c r="J30" s="36" t="s">
        <v>49</v>
      </c>
      <c r="K30" s="37" t="s">
        <v>24</v>
      </c>
      <c r="L30" s="38">
        <v>6.0</v>
      </c>
      <c r="M30" s="37">
        <v>14.01047672919989</v>
      </c>
      <c r="N30" s="37">
        <f t="shared" si="3"/>
        <v>559.0180215</v>
      </c>
      <c r="O30" s="41">
        <f t="shared" si="4"/>
        <v>559.0180215</v>
      </c>
      <c r="P30" s="44"/>
      <c r="Q30" s="4"/>
      <c r="R30" s="2"/>
      <c r="S30" s="4"/>
      <c r="T30" s="4"/>
      <c r="U30" s="4"/>
      <c r="V30" s="4"/>
      <c r="W30" s="4"/>
      <c r="X30" s="4"/>
      <c r="Y30" s="4"/>
      <c r="Z30" s="4"/>
    </row>
    <row r="31" ht="61.5" customHeight="1">
      <c r="A31" s="4"/>
      <c r="B31" s="43"/>
      <c r="C31" s="36" t="s">
        <v>50</v>
      </c>
      <c r="D31" s="37" t="s">
        <v>24</v>
      </c>
      <c r="E31" s="38">
        <v>80.0</v>
      </c>
      <c r="F31" s="37">
        <v>3.0132121184717566</v>
      </c>
      <c r="G31" s="39">
        <f t="shared" si="1"/>
        <v>120.2271635</v>
      </c>
      <c r="H31" s="40">
        <f t="shared" si="2"/>
        <v>120.2271635</v>
      </c>
      <c r="I31" s="43"/>
      <c r="J31" s="36" t="s">
        <v>50</v>
      </c>
      <c r="K31" s="37" t="s">
        <v>24</v>
      </c>
      <c r="L31" s="38">
        <v>50.0</v>
      </c>
      <c r="M31" s="37">
        <v>3.0132121184717566</v>
      </c>
      <c r="N31" s="37">
        <f t="shared" si="3"/>
        <v>120.2271635</v>
      </c>
      <c r="O31" s="41">
        <f t="shared" si="4"/>
        <v>120.2271635</v>
      </c>
      <c r="P31" s="44"/>
      <c r="Q31" s="4"/>
      <c r="R31" s="2"/>
      <c r="S31" s="4"/>
      <c r="T31" s="4"/>
      <c r="U31" s="4"/>
      <c r="V31" s="4"/>
      <c r="W31" s="4"/>
      <c r="X31" s="4"/>
      <c r="Y31" s="4"/>
      <c r="Z31" s="4"/>
    </row>
    <row r="32" ht="61.5" customHeight="1">
      <c r="A32" s="4"/>
      <c r="B32" s="43"/>
      <c r="C32" s="36" t="s">
        <v>51</v>
      </c>
      <c r="D32" s="37" t="s">
        <v>24</v>
      </c>
      <c r="E32" s="38">
        <v>60.0</v>
      </c>
      <c r="F32" s="37">
        <v>2.1111677263177917</v>
      </c>
      <c r="G32" s="39">
        <f t="shared" si="1"/>
        <v>84.23559228</v>
      </c>
      <c r="H32" s="40">
        <f t="shared" si="2"/>
        <v>84.23559228</v>
      </c>
      <c r="I32" s="43"/>
      <c r="J32" s="36" t="s">
        <v>51</v>
      </c>
      <c r="K32" s="37" t="s">
        <v>24</v>
      </c>
      <c r="L32" s="38">
        <v>40.0</v>
      </c>
      <c r="M32" s="37">
        <v>2.562189922394774</v>
      </c>
      <c r="N32" s="37">
        <f t="shared" si="3"/>
        <v>102.2313779</v>
      </c>
      <c r="O32" s="41">
        <f t="shared" si="4"/>
        <v>102.2313779</v>
      </c>
      <c r="P32" s="44"/>
      <c r="Q32" s="4"/>
      <c r="R32" s="2"/>
      <c r="S32" s="4"/>
      <c r="T32" s="4"/>
      <c r="U32" s="4"/>
      <c r="V32" s="4"/>
      <c r="W32" s="4"/>
      <c r="X32" s="4"/>
      <c r="Y32" s="4"/>
      <c r="Z32" s="4"/>
    </row>
    <row r="33" ht="61.5" customHeight="1">
      <c r="A33" s="4"/>
      <c r="B33" s="43"/>
      <c r="C33" s="36" t="s">
        <v>52</v>
      </c>
      <c r="D33" s="37" t="s">
        <v>24</v>
      </c>
      <c r="E33" s="38">
        <v>50.0</v>
      </c>
      <c r="F33" s="37">
        <v>3.3586759282328504</v>
      </c>
      <c r="G33" s="39">
        <f t="shared" si="1"/>
        <v>134.0111695</v>
      </c>
      <c r="H33" s="40">
        <f t="shared" si="2"/>
        <v>134.0111695</v>
      </c>
      <c r="I33" s="43"/>
      <c r="J33" s="36" t="s">
        <v>52</v>
      </c>
      <c r="K33" s="37" t="s">
        <v>24</v>
      </c>
      <c r="L33" s="38">
        <v>50.0</v>
      </c>
      <c r="M33" s="37">
        <v>3.387464579046274</v>
      </c>
      <c r="N33" s="37">
        <f t="shared" si="3"/>
        <v>135.1598367</v>
      </c>
      <c r="O33" s="41">
        <f t="shared" si="4"/>
        <v>135.1598367</v>
      </c>
      <c r="P33" s="44"/>
      <c r="Q33" s="4"/>
      <c r="R33" s="2"/>
      <c r="S33" s="4"/>
      <c r="T33" s="4"/>
      <c r="U33" s="4"/>
      <c r="V33" s="4"/>
      <c r="W33" s="4"/>
      <c r="X33" s="4"/>
      <c r="Y33" s="4"/>
      <c r="Z33" s="4"/>
    </row>
    <row r="34" ht="61.5" customHeight="1">
      <c r="A34" s="4"/>
      <c r="B34" s="46"/>
      <c r="C34" s="36" t="s">
        <v>53</v>
      </c>
      <c r="D34" s="37" t="s">
        <v>24</v>
      </c>
      <c r="E34" s="38">
        <v>50.0</v>
      </c>
      <c r="F34" s="37">
        <v>3.732928388807368</v>
      </c>
      <c r="G34" s="39">
        <f t="shared" si="1"/>
        <v>148.9438427</v>
      </c>
      <c r="H34" s="40">
        <f t="shared" si="2"/>
        <v>148.9438427</v>
      </c>
      <c r="I34" s="46"/>
      <c r="J34" s="36" t="s">
        <v>53</v>
      </c>
      <c r="K34" s="37" t="s">
        <v>24</v>
      </c>
      <c r="L34" s="38">
        <v>50.0</v>
      </c>
      <c r="M34" s="37">
        <v>4.3087014050758565</v>
      </c>
      <c r="N34" s="37">
        <f t="shared" si="3"/>
        <v>171.9171861</v>
      </c>
      <c r="O34" s="41">
        <f t="shared" si="4"/>
        <v>171.9171861</v>
      </c>
      <c r="P34" s="44"/>
      <c r="Q34" s="4"/>
      <c r="R34" s="2"/>
      <c r="S34" s="4"/>
      <c r="T34" s="4"/>
      <c r="U34" s="4"/>
      <c r="V34" s="4"/>
      <c r="W34" s="4"/>
      <c r="X34" s="4"/>
      <c r="Y34" s="4"/>
      <c r="Z34" s="4"/>
    </row>
    <row r="35" ht="61.5" customHeight="1">
      <c r="A35" s="4"/>
      <c r="B35" s="47"/>
      <c r="C35" s="36" t="s">
        <v>54</v>
      </c>
      <c r="D35" s="37" t="s">
        <v>24</v>
      </c>
      <c r="E35" s="45" t="s">
        <v>30</v>
      </c>
      <c r="F35" s="37">
        <v>4.030411113879421</v>
      </c>
      <c r="G35" s="39">
        <f t="shared" si="1"/>
        <v>160.8134034</v>
      </c>
      <c r="H35" s="40">
        <f t="shared" si="2"/>
        <v>160.8134034</v>
      </c>
      <c r="I35" s="47"/>
      <c r="J35" s="36" t="s">
        <v>54</v>
      </c>
      <c r="K35" s="37" t="s">
        <v>24</v>
      </c>
      <c r="L35" s="38">
        <v>40.0</v>
      </c>
      <c r="M35" s="37">
        <v>4.663761431774758</v>
      </c>
      <c r="N35" s="37">
        <f t="shared" si="3"/>
        <v>186.0840811</v>
      </c>
      <c r="O35" s="41">
        <f t="shared" si="4"/>
        <v>186.0840811</v>
      </c>
      <c r="P35" s="44"/>
      <c r="Q35" s="4"/>
      <c r="R35" s="2"/>
      <c r="S35" s="4"/>
      <c r="T35" s="4"/>
      <c r="U35" s="4"/>
      <c r="V35" s="4"/>
      <c r="W35" s="4"/>
      <c r="X35" s="4"/>
      <c r="Y35" s="4"/>
      <c r="Z35" s="4"/>
    </row>
    <row r="36" ht="61.5" customHeight="1">
      <c r="A36" s="4"/>
      <c r="B36" s="47"/>
      <c r="C36" s="36" t="s">
        <v>55</v>
      </c>
      <c r="D36" s="37" t="s">
        <v>24</v>
      </c>
      <c r="E36" s="38">
        <v>50.0</v>
      </c>
      <c r="F36" s="37">
        <v>3.0132121184717566</v>
      </c>
      <c r="G36" s="39">
        <f t="shared" si="1"/>
        <v>120.2271635</v>
      </c>
      <c r="H36" s="40">
        <f t="shared" si="2"/>
        <v>120.2271635</v>
      </c>
      <c r="I36" s="47"/>
      <c r="J36" s="36" t="s">
        <v>55</v>
      </c>
      <c r="K36" s="37" t="s">
        <v>24</v>
      </c>
      <c r="L36" s="38">
        <v>50.0</v>
      </c>
      <c r="M36" s="37">
        <v>3.0420007692851816</v>
      </c>
      <c r="N36" s="37">
        <f t="shared" si="3"/>
        <v>121.3758307</v>
      </c>
      <c r="O36" s="41">
        <f t="shared" si="4"/>
        <v>121.3758307</v>
      </c>
      <c r="P36" s="44"/>
      <c r="Q36" s="4"/>
      <c r="R36" s="2"/>
      <c r="S36" s="4"/>
      <c r="T36" s="4"/>
      <c r="U36" s="4"/>
      <c r="V36" s="4"/>
      <c r="W36" s="4"/>
      <c r="X36" s="4"/>
      <c r="Y36" s="4"/>
      <c r="Z36" s="4"/>
    </row>
    <row r="37" ht="61.5" customHeight="1">
      <c r="A37" s="4"/>
      <c r="B37" s="47"/>
      <c r="C37" s="36" t="s">
        <v>56</v>
      </c>
      <c r="D37" s="37" t="s">
        <v>24</v>
      </c>
      <c r="E37" s="38">
        <v>50.0</v>
      </c>
      <c r="F37" s="37">
        <v>3.3586759282328504</v>
      </c>
      <c r="G37" s="39">
        <f t="shared" si="1"/>
        <v>134.0111695</v>
      </c>
      <c r="H37" s="40">
        <f t="shared" si="2"/>
        <v>134.0111695</v>
      </c>
      <c r="I37" s="47"/>
      <c r="J37" s="36" t="s">
        <v>56</v>
      </c>
      <c r="K37" s="37" t="s">
        <v>24</v>
      </c>
      <c r="L37" s="38">
        <v>50.0</v>
      </c>
      <c r="M37" s="37">
        <v>3.8864678598122975</v>
      </c>
      <c r="N37" s="37">
        <f t="shared" si="3"/>
        <v>155.0700676</v>
      </c>
      <c r="O37" s="41">
        <f t="shared" si="4"/>
        <v>155.0700676</v>
      </c>
      <c r="P37" s="44"/>
      <c r="Q37" s="4"/>
      <c r="R37" s="2"/>
      <c r="S37" s="4"/>
      <c r="T37" s="4"/>
      <c r="U37" s="4"/>
      <c r="V37" s="4"/>
      <c r="W37" s="4"/>
      <c r="X37" s="4"/>
      <c r="Y37" s="4"/>
      <c r="Z37" s="4"/>
    </row>
    <row r="38" ht="61.5" customHeight="1">
      <c r="A38" s="4"/>
      <c r="B38" s="47"/>
      <c r="C38" s="36" t="s">
        <v>57</v>
      </c>
      <c r="D38" s="37" t="s">
        <v>24</v>
      </c>
      <c r="E38" s="45" t="s">
        <v>30</v>
      </c>
      <c r="F38" s="37">
        <v>3.7332053742802302</v>
      </c>
      <c r="G38" s="39">
        <f t="shared" si="1"/>
        <v>148.9548944</v>
      </c>
      <c r="H38" s="40">
        <f t="shared" si="2"/>
        <v>148.9548944</v>
      </c>
      <c r="I38" s="47"/>
      <c r="J38" s="36" t="s">
        <v>58</v>
      </c>
      <c r="K38" s="37" t="s">
        <v>24</v>
      </c>
      <c r="L38" s="38">
        <v>50.0</v>
      </c>
      <c r="M38" s="37">
        <v>4.193546801822158</v>
      </c>
      <c r="N38" s="37">
        <f t="shared" si="3"/>
        <v>167.3225174</v>
      </c>
      <c r="O38" s="41">
        <f t="shared" si="4"/>
        <v>167.3225174</v>
      </c>
      <c r="P38" s="44"/>
      <c r="Q38" s="4"/>
      <c r="R38" s="2"/>
      <c r="S38" s="4"/>
      <c r="T38" s="4"/>
      <c r="U38" s="4"/>
      <c r="V38" s="4"/>
      <c r="W38" s="4"/>
      <c r="X38" s="4"/>
      <c r="Y38" s="4"/>
      <c r="Z38" s="4"/>
    </row>
    <row r="39" ht="61.5" customHeight="1">
      <c r="A39" s="4"/>
      <c r="B39" s="43"/>
      <c r="C39" s="36" t="s">
        <v>59</v>
      </c>
      <c r="D39" s="37" t="s">
        <v>24</v>
      </c>
      <c r="E39" s="37"/>
      <c r="F39" s="37">
        <v>19.47271084337349</v>
      </c>
      <c r="G39" s="39">
        <f t="shared" si="1"/>
        <v>776.9611627</v>
      </c>
      <c r="H39" s="40">
        <f t="shared" si="2"/>
        <v>776.9611627</v>
      </c>
      <c r="I39" s="47"/>
      <c r="J39" s="36" t="s">
        <v>57</v>
      </c>
      <c r="K39" s="37" t="s">
        <v>24</v>
      </c>
      <c r="L39" s="45" t="s">
        <v>30</v>
      </c>
      <c r="M39" s="37">
        <v>4.3087014050758565</v>
      </c>
      <c r="N39" s="37">
        <f t="shared" si="3"/>
        <v>171.9171861</v>
      </c>
      <c r="O39" s="41">
        <f t="shared" si="4"/>
        <v>171.9171861</v>
      </c>
      <c r="P39" s="44"/>
      <c r="Q39" s="4"/>
      <c r="R39" s="2"/>
      <c r="S39" s="4"/>
      <c r="T39" s="4"/>
      <c r="U39" s="4"/>
      <c r="V39" s="4"/>
      <c r="W39" s="4"/>
      <c r="X39" s="4"/>
      <c r="Y39" s="4"/>
      <c r="Z39" s="4"/>
    </row>
    <row r="40" ht="61.5" customHeight="1">
      <c r="A40" s="4"/>
      <c r="B40" s="43"/>
      <c r="C40" s="36" t="s">
        <v>60</v>
      </c>
      <c r="D40" s="37" t="s">
        <v>24</v>
      </c>
      <c r="E40" s="45" t="s">
        <v>30</v>
      </c>
      <c r="F40" s="37">
        <v>16.08965706572499</v>
      </c>
      <c r="G40" s="39">
        <f t="shared" si="1"/>
        <v>641.9773169</v>
      </c>
      <c r="H40" s="40">
        <f t="shared" si="2"/>
        <v>641.9773169</v>
      </c>
      <c r="I40" s="43"/>
      <c r="J40" s="36" t="s">
        <v>61</v>
      </c>
      <c r="K40" s="37" t="s">
        <v>24</v>
      </c>
      <c r="L40" s="37"/>
      <c r="M40" s="37">
        <v>21.608674698795177</v>
      </c>
      <c r="N40" s="37">
        <f t="shared" si="3"/>
        <v>862.1861205</v>
      </c>
      <c r="O40" s="41">
        <f t="shared" si="4"/>
        <v>862.1861205</v>
      </c>
      <c r="P40" s="44"/>
      <c r="Q40" s="4"/>
      <c r="R40" s="2"/>
      <c r="S40" s="4"/>
      <c r="T40" s="4"/>
      <c r="U40" s="4"/>
      <c r="V40" s="4"/>
      <c r="W40" s="4"/>
      <c r="X40" s="4"/>
      <c r="Y40" s="4"/>
      <c r="Z40" s="4"/>
    </row>
    <row r="41" ht="61.5" customHeight="1">
      <c r="A41" s="4"/>
      <c r="B41" s="43"/>
      <c r="C41" s="36" t="s">
        <v>62</v>
      </c>
      <c r="D41" s="37" t="s">
        <v>24</v>
      </c>
      <c r="E41" s="45" t="s">
        <v>30</v>
      </c>
      <c r="F41" s="37">
        <v>17.721013945152375</v>
      </c>
      <c r="G41" s="39">
        <f t="shared" si="1"/>
        <v>707.0684564</v>
      </c>
      <c r="H41" s="40">
        <f t="shared" si="2"/>
        <v>707.0684564</v>
      </c>
      <c r="I41" s="43"/>
      <c r="J41" s="36" t="s">
        <v>63</v>
      </c>
      <c r="K41" s="37" t="s">
        <v>24</v>
      </c>
      <c r="L41" s="45" t="s">
        <v>30</v>
      </c>
      <c r="M41" s="37">
        <v>17.880950894115845</v>
      </c>
      <c r="N41" s="37">
        <f t="shared" si="3"/>
        <v>713.4499407</v>
      </c>
      <c r="O41" s="41">
        <f t="shared" si="4"/>
        <v>713.4499407</v>
      </c>
      <c r="P41" s="44"/>
      <c r="Q41" s="4"/>
      <c r="R41" s="2"/>
      <c r="S41" s="4"/>
      <c r="T41" s="4"/>
      <c r="U41" s="4"/>
      <c r="V41" s="4"/>
      <c r="W41" s="4"/>
      <c r="X41" s="4"/>
      <c r="Y41" s="4"/>
      <c r="Z41" s="4"/>
    </row>
    <row r="42" ht="61.5" customHeight="1">
      <c r="A42" s="4"/>
      <c r="B42" s="43"/>
      <c r="C42" s="36" t="s">
        <v>64</v>
      </c>
      <c r="D42" s="37" t="s">
        <v>24</v>
      </c>
      <c r="E42" s="45" t="s">
        <v>30</v>
      </c>
      <c r="F42" s="37">
        <v>14.845347602789198</v>
      </c>
      <c r="G42" s="39">
        <f t="shared" si="1"/>
        <v>592.3293694</v>
      </c>
      <c r="H42" s="40">
        <f t="shared" si="2"/>
        <v>592.3293694</v>
      </c>
      <c r="I42" s="43"/>
      <c r="J42" s="36" t="s">
        <v>65</v>
      </c>
      <c r="K42" s="37" t="s">
        <v>24</v>
      </c>
      <c r="L42" s="45" t="s">
        <v>30</v>
      </c>
      <c r="M42" s="37">
        <v>19.672244722506697</v>
      </c>
      <c r="N42" s="37">
        <f t="shared" si="3"/>
        <v>784.9225644</v>
      </c>
      <c r="O42" s="41">
        <f t="shared" si="4"/>
        <v>784.9225644</v>
      </c>
      <c r="P42" s="44"/>
      <c r="Q42" s="4"/>
      <c r="R42" s="2"/>
      <c r="S42" s="4"/>
      <c r="T42" s="4"/>
      <c r="U42" s="4"/>
      <c r="V42" s="4"/>
      <c r="W42" s="4"/>
      <c r="X42" s="4"/>
      <c r="Y42" s="4"/>
      <c r="Z42" s="4"/>
    </row>
    <row r="43" ht="61.5" customHeight="1">
      <c r="A43" s="4"/>
      <c r="B43" s="48"/>
      <c r="C43" s="36" t="s">
        <v>66</v>
      </c>
      <c r="D43" s="37" t="s">
        <v>24</v>
      </c>
      <c r="E43" s="45" t="s">
        <v>30</v>
      </c>
      <c r="F43" s="37">
        <v>14.845347602789198</v>
      </c>
      <c r="G43" s="39">
        <f t="shared" si="1"/>
        <v>592.3293694</v>
      </c>
      <c r="H43" s="40">
        <f t="shared" si="2"/>
        <v>592.3293694</v>
      </c>
      <c r="I43" s="43"/>
      <c r="J43" s="36" t="s">
        <v>67</v>
      </c>
      <c r="K43" s="37" t="s">
        <v>24</v>
      </c>
      <c r="L43" s="45" t="s">
        <v>30</v>
      </c>
      <c r="M43" s="37">
        <v>41.62838907621173</v>
      </c>
      <c r="N43" s="37">
        <f t="shared" si="3"/>
        <v>1660.972724</v>
      </c>
      <c r="O43" s="41">
        <f t="shared" si="4"/>
        <v>1660.972724</v>
      </c>
      <c r="P43" s="44"/>
      <c r="Q43" s="4"/>
      <c r="R43" s="2"/>
      <c r="S43" s="4"/>
      <c r="T43" s="4"/>
      <c r="U43" s="4"/>
      <c r="V43" s="4"/>
      <c r="W43" s="4"/>
      <c r="X43" s="4"/>
      <c r="Y43" s="4"/>
      <c r="Z43" s="4"/>
    </row>
    <row r="44" ht="61.5" customHeight="1">
      <c r="A44" s="4"/>
      <c r="B44" s="49"/>
      <c r="C44" s="50"/>
      <c r="D44" s="50"/>
      <c r="E44" s="50"/>
      <c r="F44" s="50"/>
      <c r="G44" s="50"/>
      <c r="H44" s="50"/>
      <c r="I44" s="48"/>
      <c r="J44" s="36" t="s">
        <v>68</v>
      </c>
      <c r="K44" s="51" t="s">
        <v>24</v>
      </c>
      <c r="L44" s="38">
        <v>20.0</v>
      </c>
      <c r="M44" s="37">
        <v>10.795744055034161</v>
      </c>
      <c r="N44" s="37">
        <f t="shared" si="3"/>
        <v>430.7501878</v>
      </c>
      <c r="O44" s="41">
        <f t="shared" si="4"/>
        <v>430.7501878</v>
      </c>
      <c r="P44" s="44"/>
      <c r="Q44" s="4"/>
      <c r="R44" s="2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50"/>
      <c r="C45" s="50"/>
      <c r="D45" s="50"/>
      <c r="E45" s="50"/>
      <c r="F45" s="50"/>
      <c r="G45" s="50"/>
      <c r="H45" s="50"/>
      <c r="I45" s="4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52"/>
      <c r="D46" s="53"/>
      <c r="E46" s="53"/>
      <c r="F46" s="53"/>
      <c r="G46" s="53"/>
      <c r="H46" s="54"/>
      <c r="I46" s="4"/>
      <c r="J46" s="52"/>
      <c r="K46" s="53"/>
      <c r="L46" s="53"/>
      <c r="M46" s="53"/>
      <c r="N46" s="53"/>
      <c r="O46" s="5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2" t="s">
        <v>69</v>
      </c>
      <c r="C47" s="52"/>
      <c r="D47" s="53"/>
      <c r="E47" s="53"/>
      <c r="F47" s="53"/>
      <c r="G47" s="53"/>
      <c r="H47" s="54"/>
      <c r="I47" s="4"/>
      <c r="J47" s="52"/>
      <c r="K47" s="53"/>
      <c r="L47" s="53"/>
      <c r="M47" s="55"/>
      <c r="N47" s="55"/>
      <c r="O47" s="5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2" t="s">
        <v>70</v>
      </c>
      <c r="C48" s="52"/>
      <c r="D48" s="53"/>
      <c r="E48" s="53"/>
      <c r="F48" s="53"/>
      <c r="G48" s="53"/>
      <c r="H48" s="54"/>
      <c r="I48" s="2"/>
      <c r="J48" s="52"/>
      <c r="K48" s="53"/>
      <c r="L48" s="53"/>
      <c r="M48" s="53"/>
      <c r="N48" s="53"/>
      <c r="O48" s="5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2" t="s">
        <v>71</v>
      </c>
      <c r="C49" s="52"/>
      <c r="D49" s="53"/>
      <c r="E49" s="53"/>
      <c r="F49" s="53"/>
      <c r="G49" s="53"/>
      <c r="H49" s="54"/>
      <c r="I49" s="2"/>
      <c r="J49" s="52"/>
      <c r="K49" s="53"/>
      <c r="L49" s="53"/>
      <c r="M49" s="53"/>
      <c r="N49" s="53"/>
      <c r="O49" s="5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53"/>
      <c r="C50" s="52"/>
      <c r="D50" s="53"/>
      <c r="E50" s="53"/>
      <c r="F50" s="53"/>
      <c r="G50" s="53"/>
      <c r="H50" s="54"/>
      <c r="I50" s="2"/>
      <c r="J50" s="52"/>
      <c r="K50" s="53"/>
      <c r="L50" s="53"/>
      <c r="M50" s="53"/>
      <c r="N50" s="53"/>
      <c r="O50" s="5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53"/>
      <c r="C51" s="52"/>
      <c r="D51" s="53"/>
      <c r="E51" s="53"/>
      <c r="F51" s="53"/>
      <c r="G51" s="53"/>
      <c r="H51" s="54"/>
      <c r="I51" s="53"/>
      <c r="J51" s="52"/>
      <c r="K51" s="53"/>
      <c r="L51" s="53"/>
      <c r="M51" s="53"/>
      <c r="N51" s="53"/>
      <c r="O51" s="5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53"/>
      <c r="C52" s="52"/>
      <c r="D52" s="53"/>
      <c r="E52" s="53"/>
      <c r="F52" s="53"/>
      <c r="G52" s="53"/>
      <c r="H52" s="54"/>
      <c r="I52" s="53"/>
      <c r="J52" s="52"/>
      <c r="K52" s="53"/>
      <c r="L52" s="53"/>
      <c r="M52" s="53"/>
      <c r="N52" s="53"/>
      <c r="O52" s="5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53"/>
      <c r="C53" s="52"/>
      <c r="D53" s="53"/>
      <c r="E53" s="53"/>
      <c r="F53" s="53"/>
      <c r="G53" s="53"/>
      <c r="H53" s="54"/>
      <c r="I53" s="53"/>
      <c r="J53" s="52"/>
      <c r="K53" s="53"/>
      <c r="L53" s="53"/>
      <c r="M53" s="53"/>
      <c r="N53" s="53"/>
      <c r="O53" s="5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53"/>
      <c r="C54" s="52"/>
      <c r="D54" s="53"/>
      <c r="E54" s="53"/>
      <c r="F54" s="53"/>
      <c r="G54" s="53"/>
      <c r="H54" s="54"/>
      <c r="I54" s="53"/>
      <c r="J54" s="52"/>
      <c r="K54" s="53"/>
      <c r="L54" s="53"/>
      <c r="M54" s="53"/>
      <c r="N54" s="53"/>
      <c r="O54" s="5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53"/>
      <c r="C55" s="52"/>
      <c r="D55" s="53"/>
      <c r="E55" s="53"/>
      <c r="F55" s="53"/>
      <c r="G55" s="53"/>
      <c r="H55" s="54"/>
      <c r="I55" s="53"/>
      <c r="J55" s="52"/>
      <c r="K55" s="53"/>
      <c r="L55" s="53"/>
      <c r="M55" s="53"/>
      <c r="N55" s="53"/>
      <c r="O55" s="5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53"/>
      <c r="C56" s="52"/>
      <c r="D56" s="53"/>
      <c r="E56" s="53"/>
      <c r="F56" s="53"/>
      <c r="G56" s="53"/>
      <c r="H56" s="54"/>
      <c r="I56" s="53"/>
      <c r="J56" s="52"/>
      <c r="K56" s="53"/>
      <c r="L56" s="53"/>
      <c r="M56" s="53"/>
      <c r="N56" s="53"/>
      <c r="O56" s="5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53"/>
      <c r="C57" s="52"/>
      <c r="D57" s="53"/>
      <c r="E57" s="53"/>
      <c r="F57" s="53"/>
      <c r="G57" s="53"/>
      <c r="H57" s="54"/>
      <c r="I57" s="53"/>
      <c r="J57" s="52"/>
      <c r="K57" s="53"/>
      <c r="L57" s="53"/>
      <c r="M57" s="53"/>
      <c r="N57" s="53"/>
      <c r="O57" s="5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53"/>
      <c r="C58" s="52"/>
      <c r="D58" s="53"/>
      <c r="E58" s="53"/>
      <c r="F58" s="53"/>
      <c r="G58" s="53"/>
      <c r="H58" s="54"/>
      <c r="I58" s="53"/>
      <c r="J58" s="52"/>
      <c r="K58" s="53"/>
      <c r="L58" s="53"/>
      <c r="M58" s="53"/>
      <c r="N58" s="53"/>
      <c r="O58" s="5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53"/>
      <c r="C59" s="52"/>
      <c r="D59" s="53"/>
      <c r="E59" s="53"/>
      <c r="F59" s="53"/>
      <c r="G59" s="53"/>
      <c r="H59" s="54"/>
      <c r="I59" s="53"/>
      <c r="J59" s="52"/>
      <c r="K59" s="53"/>
      <c r="L59" s="53"/>
      <c r="M59" s="53"/>
      <c r="N59" s="53"/>
      <c r="O59" s="5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53"/>
      <c r="C60" s="52"/>
      <c r="D60" s="53"/>
      <c r="E60" s="53"/>
      <c r="F60" s="53"/>
      <c r="G60" s="53"/>
      <c r="H60" s="54"/>
      <c r="I60" s="53"/>
      <c r="J60" s="52"/>
      <c r="K60" s="53"/>
      <c r="L60" s="53"/>
      <c r="M60" s="53"/>
      <c r="N60" s="53"/>
      <c r="O60" s="5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53"/>
      <c r="C61" s="4"/>
      <c r="D61" s="4"/>
      <c r="E61" s="4"/>
      <c r="F61" s="4"/>
      <c r="G61" s="4"/>
      <c r="H61" s="4"/>
      <c r="I61" s="53"/>
      <c r="J61" s="52"/>
      <c r="K61" s="53"/>
      <c r="L61" s="53"/>
      <c r="M61" s="53"/>
      <c r="N61" s="53"/>
      <c r="O61" s="5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5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56" t="s">
        <v>72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5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5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58" t="s">
        <v>73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59.25" customHeight="1">
      <c r="A69" s="4"/>
      <c r="B69" s="59" t="s">
        <v>74</v>
      </c>
      <c r="H69" s="60" t="s">
        <v>75</v>
      </c>
      <c r="N69" s="61"/>
      <c r="O69" s="61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4.5" customHeight="1">
      <c r="A70" s="4"/>
      <c r="B70" s="62"/>
      <c r="C70" s="4"/>
      <c r="D70" s="4"/>
      <c r="E70" s="4"/>
      <c r="F70" s="4"/>
      <c r="G70" s="4"/>
      <c r="H70" s="6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6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64"/>
      <c r="D72" s="65"/>
      <c r="E72" s="4"/>
      <c r="F72" s="4"/>
      <c r="G72" s="4"/>
      <c r="H72" s="6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61.5" customHeight="1">
      <c r="A73" s="4"/>
      <c r="B73" s="4"/>
      <c r="C73" s="4"/>
      <c r="D73" s="4"/>
      <c r="E73" s="4"/>
      <c r="F73" s="4"/>
      <c r="G73" s="4"/>
      <c r="H73" s="63"/>
      <c r="I73" s="4"/>
      <c r="J73" s="66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63"/>
      <c r="I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3.25" customHeight="1">
      <c r="A75" s="4"/>
      <c r="B75" s="4"/>
      <c r="C75" s="4"/>
      <c r="D75" s="44"/>
      <c r="E75" s="4"/>
      <c r="F75" s="4"/>
      <c r="G75" s="4"/>
      <c r="H75" s="63"/>
      <c r="I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63"/>
      <c r="I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6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6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6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6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6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6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6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6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6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6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6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6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6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6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6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6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6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6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6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6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6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6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63"/>
      <c r="I99" s="67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62"/>
      <c r="B105" s="68"/>
      <c r="C105" s="62"/>
      <c r="D105" s="69"/>
      <c r="E105" s="70"/>
      <c r="F105" s="71"/>
      <c r="G105" s="71"/>
      <c r="H105" s="69"/>
      <c r="I105" s="69"/>
      <c r="J105" s="72"/>
      <c r="K105" s="71"/>
      <c r="L105" s="62"/>
      <c r="M105" s="72"/>
      <c r="N105" s="72"/>
      <c r="O105" s="7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6">
    <mergeCell ref="B29:B30"/>
    <mergeCell ref="B34:B38"/>
    <mergeCell ref="I34:I39"/>
    <mergeCell ref="B68:O68"/>
    <mergeCell ref="B69:G69"/>
    <mergeCell ref="H69:M69"/>
    <mergeCell ref="J73:O76"/>
    <mergeCell ref="I99:O99"/>
    <mergeCell ref="M1:O1"/>
    <mergeCell ref="M2:O2"/>
    <mergeCell ref="M3:O3"/>
    <mergeCell ref="M4:O4"/>
    <mergeCell ref="D6:J7"/>
    <mergeCell ref="B9:H9"/>
    <mergeCell ref="I9:O9"/>
    <mergeCell ref="A5:O5"/>
  </mergeCells>
  <hyperlinks>
    <hyperlink r:id="rId1" ref="M1"/>
  </hyperlinks>
  <printOptions/>
  <pageMargins bottom="0.75" footer="0.0" header="0.0" left="0.7" right="0.7" top="0.75"/>
  <pageSetup paperSize="9" orientation="portrait"/>
  <drawing r:id="rId2"/>
</worksheet>
</file>